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2120" windowHeight="8640" tabRatio="594" activeTab="2"/>
  </bookViews>
  <sheets>
    <sheet name="9 прилож" sheetId="1" r:id="rId1"/>
    <sheet name="№7" sheetId="2" r:id="rId2"/>
    <sheet name="8 прилож" sheetId="3" r:id="rId3"/>
    <sheet name="Лист3" sheetId="4" r:id="rId4"/>
  </sheets>
  <externalReferences>
    <externalReference r:id="rId7"/>
  </externalReferences>
  <definedNames>
    <definedName name="_xlnm.Print_Area" localSheetId="1">'№7'!$A$3:$H$61</definedName>
  </definedNames>
  <calcPr fullCalcOnLoad="1"/>
</workbook>
</file>

<file path=xl/comments3.xml><?xml version="1.0" encoding="utf-8"?>
<comments xmlns="http://schemas.openxmlformats.org/spreadsheetml/2006/main">
  <authors>
    <author>Пользователь</author>
  </authors>
  <commentList>
    <comment ref="H142" authorId="0">
      <text>
        <r>
          <rPr>
            <b/>
            <sz val="8"/>
            <rFont val="Tahoma"/>
            <family val="2"/>
          </rPr>
          <t>Пользователь:</t>
        </r>
        <r>
          <rPr>
            <sz val="8"/>
            <rFont val="Tahoma"/>
            <family val="2"/>
          </rPr>
          <t xml:space="preserve">
</t>
        </r>
      </text>
    </comment>
  </commentList>
</comments>
</file>

<file path=xl/sharedStrings.xml><?xml version="1.0" encoding="utf-8"?>
<sst xmlns="http://schemas.openxmlformats.org/spreadsheetml/2006/main" count="1436" uniqueCount="205">
  <si>
    <t>Р</t>
  </si>
  <si>
    <t>П</t>
  </si>
  <si>
    <t>Наименование</t>
  </si>
  <si>
    <t>Сумма</t>
  </si>
  <si>
    <t>ВСЕГО</t>
  </si>
  <si>
    <t>01</t>
  </si>
  <si>
    <t>Общегосударственные вопросы</t>
  </si>
  <si>
    <t>04</t>
  </si>
  <si>
    <t>05</t>
  </si>
  <si>
    <t>08</t>
  </si>
  <si>
    <t>Жилищно-коммунальное хозяйство</t>
  </si>
  <si>
    <t>02</t>
  </si>
  <si>
    <t>Культура</t>
  </si>
  <si>
    <t>10</t>
  </si>
  <si>
    <t>Социальная политика</t>
  </si>
  <si>
    <t>03</t>
  </si>
  <si>
    <t>КЦСР</t>
  </si>
  <si>
    <t>КВР</t>
  </si>
  <si>
    <t>ВЕДОМСТВЕННАЯ  СТРУКТУРА  РАСХОДОВ</t>
  </si>
  <si>
    <t>Калининского района Тверской области</t>
  </si>
  <si>
    <t xml:space="preserve">по разделам и подразделам функциональной классификации </t>
  </si>
  <si>
    <t>бюджета муниципального образования</t>
  </si>
  <si>
    <t>к решению совета депутатов</t>
  </si>
  <si>
    <t xml:space="preserve">к  решению Совета депутатов </t>
  </si>
  <si>
    <t xml:space="preserve">Приложение №8 </t>
  </si>
  <si>
    <t xml:space="preserve">Приложение №7 </t>
  </si>
  <si>
    <t>09</t>
  </si>
  <si>
    <t>14</t>
  </si>
  <si>
    <t>Благоустройство</t>
  </si>
  <si>
    <t xml:space="preserve">  </t>
  </si>
  <si>
    <t>Мобилизационная и вневойсковая подготовка</t>
  </si>
  <si>
    <t>Национальная безопасность и правоохранительная деятельность</t>
  </si>
  <si>
    <t xml:space="preserve">                 Распределение бюджетных ассигнований</t>
  </si>
  <si>
    <t xml:space="preserve">муниципального образования </t>
  </si>
  <si>
    <t>Заволжское сельское поселение</t>
  </si>
  <si>
    <t>Заволжского сельского поселения</t>
  </si>
  <si>
    <t>Социальное обеспечение населения</t>
  </si>
  <si>
    <t>Национальная оборона</t>
  </si>
  <si>
    <t>Жилищное-хозяйство</t>
  </si>
  <si>
    <t>Коммунальное хозяйство</t>
  </si>
  <si>
    <t>Периодическая печать и издательства</t>
  </si>
  <si>
    <t xml:space="preserve">"Заволжское сельское поселение" </t>
  </si>
  <si>
    <t>12</t>
  </si>
  <si>
    <t>00</t>
  </si>
  <si>
    <t>Средства массовой информации</t>
  </si>
  <si>
    <t>11</t>
  </si>
  <si>
    <t>Обеспечение пожарной безопасности</t>
  </si>
  <si>
    <t>Физическая культура и спорт</t>
  </si>
  <si>
    <t>Функционирование Правительства  Российской Федерации, высших исполнительных органов государственной власти субъектов РФ, местныхадминистраций</t>
  </si>
  <si>
    <t>Функционирование высшего должностного лица субъекта РФ и муниципального образования</t>
  </si>
  <si>
    <t>Нацональная экономика</t>
  </si>
  <si>
    <t>Дорожное хозяйство (дорожные фонды)</t>
  </si>
  <si>
    <t>121</t>
  </si>
  <si>
    <t>122</t>
  </si>
  <si>
    <t>242</t>
  </si>
  <si>
    <t>Закупка товаров, работ, услуг в сфере информационно-коммуникационных технологий</t>
  </si>
  <si>
    <t>244</t>
  </si>
  <si>
    <t>Прочая закупка товаров, работ и услуг для государственных (муниципальных) нужд</t>
  </si>
  <si>
    <t>111</t>
  </si>
  <si>
    <t>851</t>
  </si>
  <si>
    <t>540</t>
  </si>
  <si>
    <t>Иные межбюджетные трансферты</t>
  </si>
  <si>
    <t>322</t>
  </si>
  <si>
    <t>Субсидии гражданам на приобретение жилья</t>
  </si>
  <si>
    <t>Другие вопросы в области физической культуры и спорта</t>
  </si>
  <si>
    <t>870</t>
  </si>
  <si>
    <t>Резервные средства</t>
  </si>
  <si>
    <t>852</t>
  </si>
  <si>
    <t>Расходы по центральному  аппарату  органов местного самоуправления (Функционирование местной администрации)</t>
  </si>
  <si>
    <t xml:space="preserve">Резервный фонд  местной администрации </t>
  </si>
  <si>
    <t>Резервные фонды</t>
  </si>
  <si>
    <t>Другие  вопросы в области культуры и кинематографии</t>
  </si>
  <si>
    <t>Калининского района Тверской области на 2016 год.</t>
  </si>
  <si>
    <t>на 2016 год</t>
  </si>
  <si>
    <t>Калининского района Тверской области на 2016 год".</t>
  </si>
  <si>
    <t>расходов бюджета на 2016 год</t>
  </si>
  <si>
    <t>Калининского района Тверской области на 2016 год</t>
  </si>
  <si>
    <t>99 9 00 4010С</t>
  </si>
  <si>
    <t>Иные выплаты персоналу государственных (муниципальных) органов, за исключением фонда оплаты труда</t>
  </si>
  <si>
    <t>00 0 00 00000</t>
  </si>
  <si>
    <t>99 2 00 4000А</t>
  </si>
  <si>
    <t>99 8 00 5118О</t>
  </si>
  <si>
    <t>07 0 04 00000</t>
  </si>
  <si>
    <t>99 4 00 4020Б</t>
  </si>
  <si>
    <t>99 4 00 4033Б</t>
  </si>
  <si>
    <t>Мероприятия в области жилищного хозяйства городских, сельских поеселений</t>
  </si>
  <si>
    <t>99 4 00 4035Б</t>
  </si>
  <si>
    <t>Мероприятия в области коммунального хозяйства городских, сельских поеселений</t>
  </si>
  <si>
    <t>99 4 00 4041Б</t>
  </si>
  <si>
    <t>Уличное освещение в городских, сельских поселениях</t>
  </si>
  <si>
    <t>Прочие мероприятия по благоустройству  в городских, сельских поселениях</t>
  </si>
  <si>
    <t>99 4 00 4042Б</t>
  </si>
  <si>
    <t>Уплата налога на имущество организаций и земельного налога</t>
  </si>
  <si>
    <t xml:space="preserve">Уплата прочих налогов, сборов </t>
  </si>
  <si>
    <t>Культура, кинематография</t>
  </si>
  <si>
    <t>000</t>
  </si>
  <si>
    <t>Культурно-досуговое обслуживание казенными учреждениями  культуры городских, сельских поселений</t>
  </si>
  <si>
    <t>99  4 00 4050Д</t>
  </si>
  <si>
    <t>99 4 00 4051Д</t>
  </si>
  <si>
    <t>Библиотечное обслуживание казенными учреждениями культуры городских, сельских поселений</t>
  </si>
  <si>
    <t>Муниципальная программа "Комплексные мероприятия в области культуры и спорта Заволжского сельского поселения на 2015-2017 годы"</t>
  </si>
  <si>
    <t>05 0 04 00000</t>
  </si>
  <si>
    <t>Подпрограмма "Организация и проведение культурно-массовых и молодежных меропритий"</t>
  </si>
  <si>
    <t>05 1 04 40000</t>
  </si>
  <si>
    <t>Подпрограмма "Организация и проведение спортивно-оздоровительных мероприятий"</t>
  </si>
  <si>
    <t>05 2 04 40000</t>
  </si>
  <si>
    <t>99 4 00 4053Б</t>
  </si>
  <si>
    <t>Мероприятия в сфере средств массовой информации</t>
  </si>
  <si>
    <t>99 7 00 4001О</t>
  </si>
  <si>
    <t xml:space="preserve">Межбюджетные трансферты   по решению вопросов местного значения межмуниципального характера </t>
  </si>
  <si>
    <t>99 7 00 4002О</t>
  </si>
  <si>
    <t>Межбюджетные трансферты на осуществление части полномочий по исполнению бюджетов поселений в соответствии с заключенными соглашениями</t>
  </si>
  <si>
    <t>99 7 00 4003О</t>
  </si>
  <si>
    <t>Межбюджетные трансферты  за передачу полномочий контрольно-счетного органа местного самоуправления в соответствии с заключенными соглашениями</t>
  </si>
  <si>
    <t>99 7 00 4004О</t>
  </si>
  <si>
    <t>Межбюджетные трансферты  за передачу полномочий по решению вопросов в части определения поставщиков (подрядчиков, исполнителей) при осуществлении конкурентных способов закупок товаров, работ, услуг для обеспечения муниципальных нужд  в соответствии с заключенными соглашениями</t>
  </si>
  <si>
    <t xml:space="preserve"> "О  бюджете муниципального образования</t>
  </si>
  <si>
    <t>от 24.12.2015      года №_69</t>
  </si>
  <si>
    <t xml:space="preserve"> "О бюджете муниципального образования</t>
  </si>
  <si>
    <t>07 1 04 4001Б</t>
  </si>
  <si>
    <t>07 1 04 4000Б</t>
  </si>
  <si>
    <t>05 1 04 4001Б</t>
  </si>
  <si>
    <t>05 2 04 4002Б</t>
  </si>
  <si>
    <t>129</t>
  </si>
  <si>
    <t>119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</si>
  <si>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</si>
  <si>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Подпрограмма"Повышение уровня противопожарной защищенности населенных пунктов и лесных массивов на территории  Заволжского сельского поселения</t>
  </si>
  <si>
    <t>Взносы по обязательному социальному страхованию на выплаты по оплате труда работников и иные выплаты работникам казенных учреждений</t>
  </si>
  <si>
    <t>99 9 00 4030С</t>
  </si>
  <si>
    <t xml:space="preserve">Взносы по обязательному социальному страхованию на выплаты по оплате труда работников и иные выплаты </t>
  </si>
  <si>
    <t>Осуществление первичного воинского учета на территориях, где отсутствуют военные комиссариаты</t>
  </si>
  <si>
    <t>Содежание автомобильных дорог и инженерных сооружений на них  в границах населенных пунктов городских, сельских поселений</t>
  </si>
  <si>
    <t>Инвентаризация, постановка на кадастровый учет объектов недвижимого имущества</t>
  </si>
  <si>
    <t xml:space="preserve">Фонд оплаты труда государственых (муниципальных) органов </t>
  </si>
  <si>
    <t>Обеспечение необходимых условий для повышения пожарной безопасности, оснащение первичными средствами тушения пожаров и противопожарным инвентарем населенных пунктов, расположенных в границах заволжского сельского поселения</t>
  </si>
  <si>
    <t xml:space="preserve">Фонд оплаты труда казенных учреждений </t>
  </si>
  <si>
    <t>Организация, в т.ч. финансирование мероприятий, приобретение подарков, призов для мероприятий,  приуроченные к празднованию памятных дат (годовщина ВОВ, годовщина освобождения Каликинских деревень, день поселка и т.п.)</t>
  </si>
  <si>
    <t xml:space="preserve">Муниципальная программа «Обеспечение первичных мер пожарной безопасности в границах населенных пунктов, расположенных на территории Заволжского сельского поселения Калининского района Тверской области на 2016" </t>
  </si>
  <si>
    <t>13</t>
  </si>
  <si>
    <t>99 4 00 4007Б</t>
  </si>
  <si>
    <t>Прочие мероприятия по землеустройству и землепользованию</t>
  </si>
  <si>
    <t>99 4 00 4032Б</t>
  </si>
  <si>
    <t>Капитальный ремонт муниципального жилищного фонда</t>
  </si>
  <si>
    <t>99 4 00 4043Б</t>
  </si>
  <si>
    <t>Организация и содержание мест захоронение в городских и сельских поселениях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</si>
  <si>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</si>
  <si>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321</t>
  </si>
  <si>
    <t>от24.12.2015 № 69</t>
  </si>
  <si>
    <t>закупка товаров, работ, услуг в целях капитального ремонта государственного (муниципального имущества)</t>
  </si>
  <si>
    <t>08 0 04 00000</t>
  </si>
  <si>
    <t>853</t>
  </si>
  <si>
    <t>Уплата иных платежей</t>
  </si>
  <si>
    <t xml:space="preserve">Другие общегосударственные вопросы </t>
  </si>
  <si>
    <t xml:space="preserve">Приложение №9 </t>
  </si>
  <si>
    <t xml:space="preserve">РАСПРЕДЕЛЕНИЕ БЮДЖЕТНЫХ АССИГНОВАНИЙ          </t>
  </si>
  <si>
    <t>Калининского района Тверской областипо разделам и подразделам, целевым статьям и видам расходов классификации расходов бюджета на 2016 год.</t>
  </si>
  <si>
    <t>99 4 00 4011Б</t>
  </si>
  <si>
    <t>Расходы на уплату взносов в ассоциацию "Совет муниципальных образований Тверской области"</t>
  </si>
  <si>
    <t>Другие вопросы в области национальной безопасности и правоохранительной деятельности</t>
  </si>
  <si>
    <t>08 0 04 4001Ж</t>
  </si>
  <si>
    <t>Муниципальная программа "Устойчивое развитие сельских территорий МО "Заволжское сельское поселение"Калининского района Тверской области на 2014-2017 годы на период до 2020 года"</t>
  </si>
  <si>
    <t>07</t>
  </si>
  <si>
    <t xml:space="preserve"> Обеспечение проведение выборов и референдумов</t>
  </si>
  <si>
    <t>Расходы на проведение выборов в представительные органы городских, сельских поселений</t>
  </si>
  <si>
    <t>880</t>
  </si>
  <si>
    <t>Специальные расходы</t>
  </si>
  <si>
    <t>Субсидии, за исключением субсидий на софинансирование капитальных вложений в объекты государственной (муниципальной) собственности</t>
  </si>
  <si>
    <t>521</t>
  </si>
  <si>
    <t>99 3 00 2020Б</t>
  </si>
  <si>
    <t>Установка и содержание современных средств видеонаблюдения в местах массового скопления людей и социальных объектов</t>
  </si>
  <si>
    <t>Пособия, компенсации и иные социальные выплаты гражданам, кроме публичных нормативных обязательств</t>
  </si>
  <si>
    <t>Глава муниципального образования</t>
  </si>
  <si>
    <t>99 4 00 4001Б</t>
  </si>
  <si>
    <t>99 8 00 1054О</t>
  </si>
  <si>
    <t>99 4 00 4004Б</t>
  </si>
  <si>
    <t>99 3 00 4000Б</t>
  </si>
  <si>
    <t>Прочие межбюджетные трансферты общего характера</t>
  </si>
  <si>
    <t>99 4 00 S033Б</t>
  </si>
  <si>
    <t>99 3 00 1092Б</t>
  </si>
  <si>
    <t>99 4 00 1093Б</t>
  </si>
  <si>
    <t>99 4 00 1033Б</t>
  </si>
  <si>
    <t>831</t>
  </si>
  <si>
    <t>99 3 00 4010Б</t>
  </si>
  <si>
    <t>Расходы на исполнение судебных актов по обращению взыскания на средства бюджета городских, сельских поселений</t>
  </si>
  <si>
    <t>МЕЖБЮДЖЕТНЫЕ ТРАНСФЕРТЫ ОБЩЕГО ХАРАКТЕРА БЮДЖЕТАМ СУБЪЕКТОВ РФ И МУНИЦИПАЛЬНЫХ ОБРАЗОВАНИЙ</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</si>
  <si>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</si>
  <si>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Средства на реализацию мероприятий по обращениям, поступающим к депутатам Собрания депутатов муниципального образования Тверской области "Калининский район"</t>
  </si>
  <si>
    <t>Другие общегосударственные вопросы в области национальной экономики</t>
  </si>
  <si>
    <t>Средства на реализацию мероприятий по обращениям, поступающим к депутатам Законодательного Собрания Тверской области</t>
  </si>
  <si>
    <t>Организация спортивных мероприятий и приобретение необходимого для этого оборудования,  инвентаря и экипировки для команд поселения</t>
  </si>
  <si>
    <t>Расходы на реализацию  программ по поддержке местных инициатив за счет субсидий из областного бюджета на реализацию по  программ по поддержке местных инициатив</t>
  </si>
  <si>
    <t>99 8 00 1057О</t>
  </si>
  <si>
    <t>Мероприятия в области социальной политики городских, сельских поселений</t>
  </si>
  <si>
    <t>99 4 00 4082Б</t>
  </si>
  <si>
    <t>Расходы за счет субвенции на осуществление органами местного самоуправления отдельных государственных полномочий Тверской области по организации деятельности по сбору (в том числе по раздельному сбору), транспортирования, обработке, утилизации, обезвреживанию, захоронению твердых коммунальных отходов в бюджетах  муниципальных районов и городских округов</t>
  </si>
  <si>
    <t>99 4 00 4002Б</t>
  </si>
  <si>
    <t>Содержание имущества казны муниципального образования</t>
  </si>
  <si>
    <t>Расходы за счет средств областного бюджета Тверской области на реализацию мероприятий по обращениям, поступающим к депутатам Законодательного Собрания Тверской области в  рамках реализации  программ по поддержке местных инициатив</t>
  </si>
  <si>
    <t xml:space="preserve">Иные межбюджетные трансферты </t>
  </si>
  <si>
    <t>Совет депутатов Заволжского сельского поселения</t>
  </si>
  <si>
    <t>Администрация муниципального образования "Заволжское сельское поселение" Калининского района Тверской области</t>
  </si>
  <si>
    <t>Предоставление социальных выплат на строительство (приобретение) жилья отдельным категориям граждан РФ, проживающим в сельской местности</t>
  </si>
  <si>
    <t>Приложение № 4 к решению Совета депутатов Заволжского сельского поселения от _13.12.2016 г №_92</t>
  </si>
  <si>
    <t>Приложение № 3 к решению Совета депутатов Заволжского сельского поселения от 13.12.2016 г №__92____</t>
  </si>
  <si>
    <t>Приложение № 5 к решению Совета депутатов Заволжского сельского поселения                От 13.12.2016 №92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</si>
</sst>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00"/>
  </numFmts>
  <fonts count="68">
    <font>
      <sz val="10"/>
      <name val="Arial Cyr"/>
      <family val="0"/>
    </font>
    <font>
      <b/>
      <sz val="10"/>
      <name val="Arial Cyr"/>
      <family val="0"/>
    </font>
    <font>
      <sz val="14"/>
      <name val="Arial Cyr"/>
      <family val="2"/>
    </font>
    <font>
      <b/>
      <sz val="12"/>
      <name val="Arial Cyr"/>
      <family val="2"/>
    </font>
    <font>
      <sz val="12"/>
      <name val="Arial Cyr"/>
      <family val="2"/>
    </font>
    <font>
      <sz val="11"/>
      <name val="Arial Cyr"/>
      <family val="0"/>
    </font>
    <font>
      <b/>
      <sz val="11"/>
      <name val="Arial Cyr"/>
      <family val="0"/>
    </font>
    <font>
      <b/>
      <sz val="14"/>
      <name val="Arial Cyr"/>
      <family val="2"/>
    </font>
    <font>
      <sz val="14"/>
      <name val="Times New Roman"/>
      <family val="1"/>
    </font>
    <font>
      <sz val="8"/>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2"/>
      <color indexed="10"/>
      <name val="Times New Roman"/>
      <family val="1"/>
    </font>
    <font>
      <b/>
      <sz val="14"/>
      <name val="Times New Roman"/>
      <family val="1"/>
    </font>
    <font>
      <sz val="12"/>
      <color indexed="8"/>
      <name val="Times New Roman"/>
      <family val="1"/>
    </font>
    <font>
      <sz val="12"/>
      <color indexed="56"/>
      <name val="Times New Roman"/>
      <family val="1"/>
    </font>
    <font>
      <sz val="12"/>
      <color indexed="8"/>
      <name val="Arial"/>
      <family val="2"/>
    </font>
    <font>
      <sz val="14"/>
      <color indexed="8"/>
      <name val="Times New Roman"/>
      <family val="1"/>
    </font>
    <font>
      <b/>
      <sz val="12"/>
      <color indexed="8"/>
      <name val="Times New Roman"/>
      <family val="1"/>
    </font>
    <font>
      <sz val="8"/>
      <name val="Tahoma"/>
      <family val="2"/>
    </font>
    <font>
      <b/>
      <sz val="8"/>
      <name val="Tahoma"/>
      <family val="2"/>
    </font>
    <font>
      <b/>
      <sz val="10"/>
      <name val="Arial CYR"/>
      <family val="0"/>
    </font>
    <font>
      <sz val="12"/>
      <name val="Arial"/>
      <family val="2"/>
    </font>
    <font>
      <sz val="10"/>
      <color indexed="8"/>
      <name val="Arial Cyr"/>
      <family val="2"/>
    </font>
    <font>
      <sz val="10"/>
      <color indexed="9"/>
      <name val="Arial Cyr"/>
      <family val="2"/>
    </font>
    <font>
      <sz val="8"/>
      <color indexed="8"/>
      <name val="Arial Cyr"/>
      <family val="0"/>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2"/>
      <color indexed="10"/>
      <name val="Times New Roman"/>
      <family val="1"/>
    </font>
    <font>
      <sz val="10"/>
      <color theme="1"/>
      <name val="Arial Cyr"/>
      <family val="2"/>
    </font>
    <font>
      <sz val="10"/>
      <color theme="0"/>
      <name val="Arial Cyr"/>
      <family val="2"/>
    </font>
    <font>
      <sz val="8"/>
      <color rgb="FF000000"/>
      <name val="Arial Cyr"/>
      <family val="0"/>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theme="1"/>
      <name val="Times New Roman"/>
      <family val="1"/>
    </font>
    <font>
      <sz val="12"/>
      <color rgb="FF000000"/>
      <name val="Times New Roman"/>
      <family val="1"/>
    </font>
    <font>
      <b/>
      <sz val="12"/>
      <color theme="1"/>
      <name val="Times New Roman"/>
      <family val="1"/>
    </font>
    <font>
      <sz val="12"/>
      <color rgb="FFFF0000"/>
      <name val="Times New Roman"/>
      <family val="1"/>
    </font>
    <font>
      <b/>
      <sz val="12"/>
      <color rgb="FFFF0000"/>
      <name val="Times New Roman"/>
      <family val="1"/>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color rgb="FF000000"/>
      </left>
      <right style="medium">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
      <left style="thin"/>
      <right>
        <color indexed="63"/>
      </right>
      <top>
        <color indexed="63"/>
      </top>
      <bottom style="thin"/>
    </border>
    <border>
      <left style="medium">
        <color rgb="FF000000"/>
      </left>
      <right style="medium">
        <color rgb="FF000000"/>
      </right>
      <top style="medium">
        <color rgb="FF000000"/>
      </top>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lignment horizontal="left" wrapText="1" indent="2"/>
      <protection/>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7" fillId="25" borderId="2" applyNumberFormat="0" applyAlignment="0" applyProtection="0"/>
    <xf numFmtId="0" fontId="48" fillId="26" borderId="3" applyNumberFormat="0" applyAlignment="0" applyProtection="0"/>
    <xf numFmtId="0" fontId="49" fillId="26" borderId="2"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27" borderId="8"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0" applyNumberFormat="0" applyBorder="0" applyAlignment="0" applyProtection="0"/>
  </cellStyleXfs>
  <cellXfs count="282">
    <xf numFmtId="0" fontId="0" fillId="0" borderId="0" xfId="0" applyAlignment="1">
      <alignment/>
    </xf>
    <xf numFmtId="0" fontId="2" fillId="0" borderId="0" xfId="0" applyFont="1" applyAlignment="1">
      <alignment/>
    </xf>
    <xf numFmtId="0" fontId="0" fillId="0" borderId="11" xfId="0" applyBorder="1" applyAlignment="1">
      <alignment/>
    </xf>
    <xf numFmtId="0" fontId="0" fillId="0" borderId="0" xfId="0" applyBorder="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3" fillId="0" borderId="0" xfId="0" applyFont="1" applyAlignment="1">
      <alignment horizontal="center"/>
    </xf>
    <xf numFmtId="0" fontId="0" fillId="0" borderId="0" xfId="0" applyAlignment="1">
      <alignment horizontal="center"/>
    </xf>
    <xf numFmtId="164" fontId="3" fillId="0" borderId="11" xfId="0" applyNumberFormat="1" applyFont="1" applyBorder="1" applyAlignment="1">
      <alignment/>
    </xf>
    <xf numFmtId="164" fontId="3" fillId="0" borderId="11" xfId="0" applyNumberFormat="1" applyFont="1" applyBorder="1" applyAlignment="1">
      <alignment/>
    </xf>
    <xf numFmtId="164" fontId="4" fillId="0" borderId="11" xfId="0" applyNumberFormat="1" applyFont="1" applyBorder="1" applyAlignment="1">
      <alignment/>
    </xf>
    <xf numFmtId="164" fontId="4" fillId="0" borderId="11" xfId="0" applyNumberFormat="1" applyFont="1" applyBorder="1" applyAlignment="1">
      <alignment/>
    </xf>
    <xf numFmtId="164" fontId="4" fillId="0" borderId="12" xfId="0" applyNumberFormat="1" applyFont="1" applyBorder="1" applyAlignment="1">
      <alignment/>
    </xf>
    <xf numFmtId="49" fontId="6" fillId="0" borderId="11" xfId="0" applyNumberFormat="1" applyFont="1" applyBorder="1" applyAlignment="1">
      <alignment horizontal="center"/>
    </xf>
    <xf numFmtId="49" fontId="5" fillId="0" borderId="11" xfId="0" applyNumberFormat="1" applyFont="1" applyBorder="1" applyAlignment="1">
      <alignment horizont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xf>
    <xf numFmtId="49" fontId="6" fillId="0" borderId="11" xfId="0" applyNumberFormat="1" applyFont="1" applyBorder="1" applyAlignment="1">
      <alignment horizontal="center" vertical="center"/>
    </xf>
    <xf numFmtId="164" fontId="4" fillId="0" borderId="11" xfId="0" applyNumberFormat="1" applyFont="1" applyBorder="1" applyAlignment="1">
      <alignment vertical="center"/>
    </xf>
    <xf numFmtId="164" fontId="3" fillId="0" borderId="11" xfId="0" applyNumberFormat="1" applyFont="1" applyBorder="1" applyAlignment="1">
      <alignment vertical="center"/>
    </xf>
    <xf numFmtId="0" fontId="0" fillId="0" borderId="0" xfId="0" applyFont="1" applyAlignment="1">
      <alignment/>
    </xf>
    <xf numFmtId="164" fontId="4" fillId="0" borderId="11" xfId="0" applyNumberFormat="1" applyFont="1" applyBorder="1" applyAlignment="1">
      <alignment horizontal="right" vertical="center"/>
    </xf>
    <xf numFmtId="0" fontId="3" fillId="0" borderId="11" xfId="0" applyFont="1" applyBorder="1" applyAlignment="1">
      <alignment horizontal="center"/>
    </xf>
    <xf numFmtId="0" fontId="4" fillId="0" borderId="11" xfId="0" applyFont="1" applyBorder="1" applyAlignment="1">
      <alignment horizontal="center"/>
    </xf>
    <xf numFmtId="0" fontId="5" fillId="0" borderId="11" xfId="0" applyFont="1" applyBorder="1" applyAlignment="1">
      <alignment horizontal="center"/>
    </xf>
    <xf numFmtId="0" fontId="0" fillId="0" borderId="0" xfId="0" applyAlignment="1">
      <alignment horizontal="right"/>
    </xf>
    <xf numFmtId="49" fontId="6" fillId="0" borderId="13" xfId="0" applyNumberFormat="1" applyFont="1" applyBorder="1" applyAlignment="1">
      <alignment horizontal="center"/>
    </xf>
    <xf numFmtId="49" fontId="5" fillId="0" borderId="13" xfId="0" applyNumberFormat="1" applyFont="1" applyBorder="1" applyAlignment="1">
      <alignment horizontal="center"/>
    </xf>
    <xf numFmtId="164" fontId="0" fillId="0" borderId="0" xfId="0" applyNumberFormat="1" applyAlignment="1">
      <alignment/>
    </xf>
    <xf numFmtId="0" fontId="0" fillId="0" borderId="0" xfId="0" applyAlignment="1">
      <alignment/>
    </xf>
    <xf numFmtId="164" fontId="3" fillId="0" borderId="12" xfId="0" applyNumberFormat="1" applyFont="1" applyBorder="1" applyAlignment="1">
      <alignment/>
    </xf>
    <xf numFmtId="49" fontId="6" fillId="0" borderId="12" xfId="0" applyNumberFormat="1" applyFont="1" applyBorder="1" applyAlignment="1">
      <alignment horizontal="center"/>
    </xf>
    <xf numFmtId="164" fontId="4" fillId="0" borderId="12" xfId="0" applyNumberFormat="1" applyFont="1" applyBorder="1" applyAlignment="1">
      <alignment/>
    </xf>
    <xf numFmtId="2" fontId="7" fillId="0" borderId="11" xfId="0" applyNumberFormat="1" applyFont="1" applyBorder="1" applyAlignment="1">
      <alignment horizontal="right"/>
    </xf>
    <xf numFmtId="49" fontId="5" fillId="0" borderId="13" xfId="0" applyNumberFormat="1" applyFont="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164" fontId="4" fillId="0" borderId="13" xfId="0" applyNumberFormat="1" applyFont="1" applyBorder="1" applyAlignment="1">
      <alignment horizontal="right"/>
    </xf>
    <xf numFmtId="0" fontId="2" fillId="0" borderId="0" xfId="0" applyFont="1" applyAlignment="1">
      <alignment/>
    </xf>
    <xf numFmtId="0" fontId="7" fillId="0" borderId="0" xfId="0" applyFont="1" applyAlignment="1">
      <alignment/>
    </xf>
    <xf numFmtId="0" fontId="12" fillId="0" borderId="17" xfId="0" applyFont="1" applyBorder="1" applyAlignment="1">
      <alignment/>
    </xf>
    <xf numFmtId="0" fontId="12" fillId="0" borderId="11" xfId="0" applyFont="1" applyBorder="1" applyAlignment="1">
      <alignment/>
    </xf>
    <xf numFmtId="0" fontId="13" fillId="0" borderId="11" xfId="0" applyFont="1" applyBorder="1" applyAlignment="1">
      <alignment/>
    </xf>
    <xf numFmtId="49" fontId="12" fillId="0" borderId="11" xfId="0" applyNumberFormat="1" applyFont="1" applyBorder="1" applyAlignment="1">
      <alignment/>
    </xf>
    <xf numFmtId="0" fontId="13" fillId="0" borderId="11" xfId="0" applyFont="1" applyBorder="1" applyAlignment="1">
      <alignment horizontal="left" vertical="top" wrapText="1"/>
    </xf>
    <xf numFmtId="2" fontId="13" fillId="0" borderId="11" xfId="0" applyNumberFormat="1" applyFont="1" applyBorder="1" applyAlignment="1">
      <alignment horizontal="right" vertical="top" wrapText="1"/>
    </xf>
    <xf numFmtId="0" fontId="12" fillId="0" borderId="11" xfId="0" applyFont="1" applyBorder="1" applyAlignment="1">
      <alignment horizontal="left" vertical="top" wrapText="1"/>
    </xf>
    <xf numFmtId="164" fontId="12" fillId="0" borderId="11" xfId="0" applyNumberFormat="1" applyFont="1" applyBorder="1" applyAlignment="1">
      <alignment horizontal="right" vertical="top" wrapText="1"/>
    </xf>
    <xf numFmtId="49" fontId="12" fillId="0" borderId="17" xfId="0" applyNumberFormat="1" applyFont="1" applyBorder="1" applyAlignment="1">
      <alignment/>
    </xf>
    <xf numFmtId="49" fontId="12" fillId="0" borderId="17" xfId="0" applyNumberFormat="1" applyFont="1" applyBorder="1" applyAlignment="1">
      <alignment vertical="center"/>
    </xf>
    <xf numFmtId="49" fontId="12" fillId="0" borderId="11" xfId="0" applyNumberFormat="1" applyFont="1" applyBorder="1" applyAlignment="1">
      <alignment vertical="center"/>
    </xf>
    <xf numFmtId="49" fontId="12" fillId="0" borderId="11" xfId="0" applyNumberFormat="1" applyFont="1" applyBorder="1" applyAlignment="1">
      <alignment vertical="center" wrapText="1" shrinkToFit="1"/>
    </xf>
    <xf numFmtId="164" fontId="12" fillId="0" borderId="11" xfId="0" applyNumberFormat="1" applyFont="1" applyBorder="1" applyAlignment="1">
      <alignment horizontal="right" vertical="center"/>
    </xf>
    <xf numFmtId="164" fontId="12" fillId="0" borderId="11" xfId="0" applyNumberFormat="1" applyFont="1" applyBorder="1" applyAlignment="1">
      <alignment horizontal="right"/>
    </xf>
    <xf numFmtId="164" fontId="12" fillId="0" borderId="13" xfId="0" applyNumberFormat="1" applyFont="1" applyBorder="1" applyAlignment="1">
      <alignment horizontal="right" vertical="center"/>
    </xf>
    <xf numFmtId="49" fontId="12" fillId="0" borderId="11" xfId="0" applyNumberFormat="1" applyFont="1" applyBorder="1" applyAlignment="1">
      <alignment wrapText="1"/>
    </xf>
    <xf numFmtId="49" fontId="12" fillId="0" borderId="11" xfId="0" applyNumberFormat="1" applyFont="1" applyBorder="1" applyAlignment="1">
      <alignment horizontal="left"/>
    </xf>
    <xf numFmtId="49" fontId="12" fillId="0" borderId="12" xfId="0" applyNumberFormat="1" applyFont="1" applyBorder="1" applyAlignment="1">
      <alignment/>
    </xf>
    <xf numFmtId="164" fontId="12" fillId="0" borderId="12" xfId="0" applyNumberFormat="1" applyFont="1" applyBorder="1" applyAlignment="1">
      <alignment horizontal="right"/>
    </xf>
    <xf numFmtId="49" fontId="12" fillId="0" borderId="18" xfId="0" applyNumberFormat="1" applyFont="1" applyBorder="1" applyAlignment="1">
      <alignment/>
    </xf>
    <xf numFmtId="49" fontId="12" fillId="0" borderId="12" xfId="0" applyNumberFormat="1" applyFont="1" applyBorder="1" applyAlignment="1">
      <alignment horizontal="left" vertical="justify" wrapText="1"/>
    </xf>
    <xf numFmtId="49" fontId="12" fillId="0" borderId="12" xfId="0" applyNumberFormat="1" applyFont="1" applyBorder="1" applyAlignment="1">
      <alignment horizontal="left" vertical="center" wrapText="1"/>
    </xf>
    <xf numFmtId="49" fontId="12" fillId="0" borderId="12" xfId="0" applyNumberFormat="1" applyFont="1" applyBorder="1" applyAlignment="1">
      <alignment horizontal="left"/>
    </xf>
    <xf numFmtId="164" fontId="13" fillId="0" borderId="12" xfId="0" applyNumberFormat="1" applyFont="1" applyBorder="1" applyAlignment="1">
      <alignment horizontal="right"/>
    </xf>
    <xf numFmtId="49" fontId="13" fillId="0" borderId="12" xfId="0" applyNumberFormat="1" applyFont="1" applyBorder="1" applyAlignment="1">
      <alignment horizontal="left"/>
    </xf>
    <xf numFmtId="49" fontId="12" fillId="0" borderId="15" xfId="0" applyNumberFormat="1" applyFont="1" applyBorder="1" applyAlignment="1">
      <alignment vertical="center"/>
    </xf>
    <xf numFmtId="49" fontId="12" fillId="0" borderId="13" xfId="0" applyNumberFormat="1" applyFont="1" applyBorder="1" applyAlignment="1">
      <alignment vertical="center"/>
    </xf>
    <xf numFmtId="49" fontId="13" fillId="0" borderId="11" xfId="0" applyNumberFormat="1" applyFont="1" applyBorder="1" applyAlignment="1">
      <alignment vertical="center" wrapText="1" shrinkToFit="1"/>
    </xf>
    <xf numFmtId="164" fontId="13" fillId="0" borderId="13" xfId="0" applyNumberFormat="1" applyFont="1" applyBorder="1" applyAlignment="1">
      <alignment horizontal="right" vertical="center"/>
    </xf>
    <xf numFmtId="49" fontId="12" fillId="0" borderId="13" xfId="0" applyNumberFormat="1" applyFont="1" applyBorder="1" applyAlignment="1">
      <alignment/>
    </xf>
    <xf numFmtId="164" fontId="12" fillId="0" borderId="13" xfId="0" applyNumberFormat="1" applyFont="1" applyBorder="1" applyAlignment="1">
      <alignment horizontal="right"/>
    </xf>
    <xf numFmtId="49" fontId="13" fillId="0" borderId="11" xfId="0" applyNumberFormat="1" applyFont="1" applyBorder="1" applyAlignment="1">
      <alignment horizontal="left"/>
    </xf>
    <xf numFmtId="164" fontId="13" fillId="0" borderId="11" xfId="0" applyNumberFormat="1" applyFont="1" applyBorder="1" applyAlignment="1">
      <alignment horizontal="right" vertical="center"/>
    </xf>
    <xf numFmtId="164" fontId="13" fillId="0" borderId="11" xfId="0" applyNumberFormat="1" applyFont="1" applyBorder="1" applyAlignment="1">
      <alignment horizontal="right"/>
    </xf>
    <xf numFmtId="49" fontId="13" fillId="0" borderId="13" xfId="0" applyNumberFormat="1" applyFont="1" applyBorder="1" applyAlignment="1">
      <alignment/>
    </xf>
    <xf numFmtId="49" fontId="12" fillId="0" borderId="16" xfId="0" applyNumberFormat="1" applyFont="1" applyBorder="1" applyAlignment="1">
      <alignment vertical="center"/>
    </xf>
    <xf numFmtId="49" fontId="12" fillId="0" borderId="17" xfId="0" applyNumberFormat="1" applyFont="1" applyBorder="1" applyAlignment="1">
      <alignment horizontal="left" vertical="center"/>
    </xf>
    <xf numFmtId="0" fontId="8" fillId="0" borderId="0" xfId="0" applyFont="1" applyAlignment="1">
      <alignment/>
    </xf>
    <xf numFmtId="0" fontId="12" fillId="0" borderId="17" xfId="0" applyFont="1" applyBorder="1" applyAlignment="1">
      <alignment horizontal="center"/>
    </xf>
    <xf numFmtId="0" fontId="12" fillId="0" borderId="11" xfId="0" applyFont="1" applyBorder="1" applyAlignment="1">
      <alignment horizont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164" fontId="12" fillId="0" borderId="12" xfId="0" applyNumberFormat="1" applyFont="1" applyBorder="1" applyAlignment="1">
      <alignment horizontal="right" vertical="center"/>
    </xf>
    <xf numFmtId="0" fontId="12" fillId="0" borderId="12" xfId="0" applyFont="1" applyBorder="1" applyAlignment="1">
      <alignment horizontal="left" vertical="top" wrapText="1"/>
    </xf>
    <xf numFmtId="164" fontId="17" fillId="0" borderId="12" xfId="0" applyNumberFormat="1" applyFont="1" applyBorder="1" applyAlignment="1">
      <alignment horizontal="right"/>
    </xf>
    <xf numFmtId="0" fontId="16" fillId="0" borderId="11" xfId="0" applyFont="1" applyBorder="1" applyAlignment="1">
      <alignment horizontal="justify" vertical="top" wrapText="1"/>
    </xf>
    <xf numFmtId="164" fontId="14" fillId="0" borderId="11" xfId="0" applyNumberFormat="1" applyFont="1" applyBorder="1" applyAlignment="1">
      <alignment horizontal="right" vertical="center"/>
    </xf>
    <xf numFmtId="49" fontId="13" fillId="0" borderId="15" xfId="0" applyNumberFormat="1" applyFont="1" applyBorder="1" applyAlignment="1">
      <alignment vertical="center" wrapText="1" shrinkToFit="1"/>
    </xf>
    <xf numFmtId="0" fontId="14" fillId="0" borderId="11" xfId="0" applyFont="1" applyBorder="1" applyAlignment="1">
      <alignment/>
    </xf>
    <xf numFmtId="0" fontId="18" fillId="0" borderId="0" xfId="0" applyFont="1" applyAlignment="1">
      <alignment wrapText="1"/>
    </xf>
    <xf numFmtId="49" fontId="16" fillId="0" borderId="11" xfId="0" applyNumberFormat="1" applyFont="1" applyBorder="1" applyAlignment="1">
      <alignment vertical="center" wrapText="1" shrinkToFit="1"/>
    </xf>
    <xf numFmtId="49" fontId="13" fillId="0" borderId="13" xfId="0" applyNumberFormat="1" applyFont="1" applyBorder="1" applyAlignment="1">
      <alignment horizontal="left"/>
    </xf>
    <xf numFmtId="49" fontId="13" fillId="0" borderId="11" xfId="0" applyNumberFormat="1" applyFont="1" applyBorder="1" applyAlignment="1">
      <alignment wrapText="1"/>
    </xf>
    <xf numFmtId="49" fontId="13" fillId="0" borderId="11" xfId="0" applyNumberFormat="1" applyFont="1" applyFill="1" applyBorder="1" applyAlignment="1">
      <alignment horizontal="left" wrapText="1"/>
    </xf>
    <xf numFmtId="0" fontId="16" fillId="0" borderId="11" xfId="0" applyFont="1" applyFill="1" applyBorder="1" applyAlignment="1">
      <alignment horizontal="justify" vertical="top" wrapText="1"/>
    </xf>
    <xf numFmtId="49" fontId="14" fillId="0" borderId="11" xfId="0" applyNumberFormat="1" applyFont="1" applyBorder="1" applyAlignment="1">
      <alignment/>
    </xf>
    <xf numFmtId="49" fontId="16" fillId="0" borderId="11" xfId="0" applyNumberFormat="1" applyFont="1" applyBorder="1" applyAlignment="1">
      <alignment vertical="center" wrapText="1"/>
    </xf>
    <xf numFmtId="49" fontId="14" fillId="0" borderId="17" xfId="0" applyNumberFormat="1" applyFont="1" applyBorder="1" applyAlignment="1">
      <alignment/>
    </xf>
    <xf numFmtId="49" fontId="13" fillId="0" borderId="20" xfId="0" applyNumberFormat="1" applyFont="1" applyBorder="1" applyAlignment="1">
      <alignment/>
    </xf>
    <xf numFmtId="0" fontId="12" fillId="0" borderId="11" xfId="0" applyFont="1" applyBorder="1" applyAlignment="1">
      <alignment vertical="top" wrapText="1"/>
    </xf>
    <xf numFmtId="49" fontId="12" fillId="0" borderId="16" xfId="0" applyNumberFormat="1" applyFont="1" applyBorder="1" applyAlignment="1">
      <alignment/>
    </xf>
    <xf numFmtId="49" fontId="12" fillId="0" borderId="20" xfId="0" applyNumberFormat="1" applyFont="1" applyBorder="1" applyAlignment="1">
      <alignment vertical="center" wrapText="1"/>
    </xf>
    <xf numFmtId="49" fontId="12" fillId="0" borderId="16" xfId="0" applyNumberFormat="1" applyFont="1" applyBorder="1" applyAlignment="1">
      <alignment wrapText="1"/>
    </xf>
    <xf numFmtId="49" fontId="12" fillId="0" borderId="16" xfId="0" applyNumberFormat="1" applyFont="1" applyBorder="1" applyAlignment="1">
      <alignment/>
    </xf>
    <xf numFmtId="49" fontId="12" fillId="0" borderId="13" xfId="0" applyNumberFormat="1" applyFont="1" applyBorder="1" applyAlignment="1">
      <alignment/>
    </xf>
    <xf numFmtId="49" fontId="12" fillId="0" borderId="15" xfId="0" applyNumberFormat="1" applyFont="1" applyBorder="1" applyAlignment="1">
      <alignment wrapText="1"/>
    </xf>
    <xf numFmtId="164" fontId="13" fillId="0" borderId="11" xfId="0" applyNumberFormat="1" applyFont="1" applyBorder="1" applyAlignment="1">
      <alignment horizontal="right" vertical="top" wrapText="1"/>
    </xf>
    <xf numFmtId="164" fontId="13" fillId="0" borderId="12" xfId="0" applyNumberFormat="1" applyFont="1" applyBorder="1" applyAlignment="1">
      <alignment horizontal="right" vertical="top" wrapText="1"/>
    </xf>
    <xf numFmtId="49" fontId="12" fillId="0" borderId="12" xfId="0" applyNumberFormat="1" applyFont="1" applyBorder="1" applyAlignment="1">
      <alignment horizontal="left" vertical="center"/>
    </xf>
    <xf numFmtId="49" fontId="16" fillId="0" borderId="17" xfId="0" applyNumberFormat="1" applyFont="1" applyBorder="1" applyAlignment="1">
      <alignment/>
    </xf>
    <xf numFmtId="49" fontId="16" fillId="0" borderId="11" xfId="0" applyNumberFormat="1" applyFont="1" applyBorder="1" applyAlignment="1">
      <alignment/>
    </xf>
    <xf numFmtId="49" fontId="12" fillId="0" borderId="17" xfId="0" applyNumberFormat="1" applyFont="1" applyBorder="1" applyAlignment="1">
      <alignment/>
    </xf>
    <xf numFmtId="49" fontId="12" fillId="0" borderId="11" xfId="0" applyNumberFormat="1" applyFont="1" applyBorder="1" applyAlignment="1">
      <alignment/>
    </xf>
    <xf numFmtId="49" fontId="16" fillId="0" borderId="11" xfId="0" applyNumberFormat="1" applyFont="1" applyBorder="1" applyAlignment="1">
      <alignment wrapText="1"/>
    </xf>
    <xf numFmtId="49" fontId="12" fillId="0" borderId="17" xfId="0" applyNumberFormat="1" applyFont="1" applyFill="1" applyBorder="1" applyAlignment="1">
      <alignment vertical="center"/>
    </xf>
    <xf numFmtId="49" fontId="12" fillId="0" borderId="11" xfId="0" applyNumberFormat="1" applyFont="1" applyFill="1" applyBorder="1" applyAlignment="1">
      <alignment vertical="center"/>
    </xf>
    <xf numFmtId="49" fontId="16" fillId="0" borderId="17" xfId="0" applyNumberFormat="1" applyFont="1" applyBorder="1" applyAlignment="1">
      <alignment/>
    </xf>
    <xf numFmtId="49" fontId="16" fillId="0" borderId="11" xfId="0" applyNumberFormat="1" applyFont="1" applyBorder="1" applyAlignment="1">
      <alignment/>
    </xf>
    <xf numFmtId="164" fontId="16" fillId="0" borderId="11" xfId="0" applyNumberFormat="1" applyFont="1" applyBorder="1" applyAlignment="1">
      <alignment horizontal="right"/>
    </xf>
    <xf numFmtId="49" fontId="13" fillId="0" borderId="12" xfId="0" applyNumberFormat="1" applyFont="1" applyBorder="1" applyAlignment="1">
      <alignment/>
    </xf>
    <xf numFmtId="49" fontId="16" fillId="0" borderId="18" xfId="0" applyNumberFormat="1" applyFont="1" applyBorder="1" applyAlignment="1">
      <alignment/>
    </xf>
    <xf numFmtId="49" fontId="16" fillId="0" borderId="12" xfId="0" applyNumberFormat="1" applyFont="1" applyBorder="1" applyAlignment="1">
      <alignment/>
    </xf>
    <xf numFmtId="0" fontId="19" fillId="0" borderId="0" xfId="0" applyFont="1" applyAlignment="1">
      <alignment/>
    </xf>
    <xf numFmtId="0" fontId="16" fillId="0" borderId="11" xfId="0" applyFont="1" applyBorder="1" applyAlignment="1">
      <alignment/>
    </xf>
    <xf numFmtId="164" fontId="16" fillId="0" borderId="11" xfId="0" applyNumberFormat="1" applyFont="1" applyBorder="1" applyAlignment="1">
      <alignment horizontal="right" vertical="center"/>
    </xf>
    <xf numFmtId="0" fontId="62" fillId="0" borderId="11" xfId="0" applyFont="1" applyBorder="1" applyAlignment="1">
      <alignment horizontal="center" vertical="center"/>
    </xf>
    <xf numFmtId="49" fontId="62"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top"/>
    </xf>
    <xf numFmtId="49" fontId="12" fillId="0" borderId="13" xfId="0" applyNumberFormat="1" applyFont="1" applyBorder="1" applyAlignment="1">
      <alignment horizontal="center" vertical="center"/>
    </xf>
    <xf numFmtId="49" fontId="63" fillId="0" borderId="11" xfId="0" applyNumberFormat="1" applyFont="1" applyBorder="1" applyAlignment="1">
      <alignment horizontal="center" vertical="center" wrapText="1"/>
    </xf>
    <xf numFmtId="49" fontId="16" fillId="0" borderId="11" xfId="0" applyNumberFormat="1" applyFont="1" applyBorder="1" applyAlignment="1">
      <alignment wrapText="1"/>
    </xf>
    <xf numFmtId="49" fontId="62" fillId="32" borderId="11" xfId="0" applyNumberFormat="1" applyFont="1" applyFill="1" applyBorder="1" applyAlignment="1">
      <alignment horizontal="center" vertical="center" wrapText="1"/>
    </xf>
    <xf numFmtId="49" fontId="62" fillId="0" borderId="11" xfId="0" applyNumberFormat="1" applyFont="1" applyFill="1" applyBorder="1" applyAlignment="1">
      <alignment horizontal="center" vertical="center" wrapText="1"/>
    </xf>
    <xf numFmtId="0" fontId="64" fillId="0" borderId="11" xfId="0" applyFont="1" applyBorder="1" applyAlignment="1">
      <alignment horizontal="center" vertical="center"/>
    </xf>
    <xf numFmtId="49" fontId="16" fillId="0" borderId="12" xfId="0" applyNumberFormat="1" applyFont="1" applyBorder="1" applyAlignment="1">
      <alignment horizontal="left" wrapText="1"/>
    </xf>
    <xf numFmtId="0" fontId="16" fillId="0" borderId="11" xfId="0" applyNumberFormat="1" applyFont="1" applyBorder="1" applyAlignment="1">
      <alignment vertical="top" wrapText="1"/>
    </xf>
    <xf numFmtId="164" fontId="12" fillId="0" borderId="12" xfId="0" applyNumberFormat="1" applyFont="1" applyBorder="1" applyAlignment="1">
      <alignment horizontal="right" vertical="top" wrapText="1"/>
    </xf>
    <xf numFmtId="0" fontId="6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20" fillId="0" borderId="11" xfId="0" applyFont="1" applyFill="1" applyBorder="1" applyAlignment="1">
      <alignment horizontal="justify" vertical="top" wrapText="1"/>
    </xf>
    <xf numFmtId="0" fontId="12" fillId="0" borderId="21" xfId="0" applyFont="1" applyBorder="1" applyAlignment="1">
      <alignment horizontal="justify" vertical="top" wrapText="1"/>
    </xf>
    <xf numFmtId="0" fontId="65" fillId="0" borderId="11" xfId="0" applyFont="1" applyBorder="1" applyAlignment="1">
      <alignment horizontal="left" vertical="top" wrapText="1"/>
    </xf>
    <xf numFmtId="49" fontId="65" fillId="0" borderId="11" xfId="0" applyNumberFormat="1" applyFont="1" applyBorder="1" applyAlignment="1">
      <alignment vertical="center" wrapText="1" shrinkToFit="1"/>
    </xf>
    <xf numFmtId="49" fontId="65" fillId="0" borderId="12" xfId="0" applyNumberFormat="1" applyFont="1" applyBorder="1" applyAlignment="1">
      <alignment horizontal="left" vertical="center" wrapText="1"/>
    </xf>
    <xf numFmtId="164" fontId="4" fillId="0" borderId="11"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0" fontId="0" fillId="0" borderId="0" xfId="0" applyAlignment="1">
      <alignment horizontal="left"/>
    </xf>
    <xf numFmtId="164" fontId="4" fillId="0" borderId="12" xfId="0" applyNumberFormat="1" applyFont="1" applyBorder="1" applyAlignment="1">
      <alignment horizontal="right"/>
    </xf>
    <xf numFmtId="2" fontId="66" fillId="0" borderId="11" xfId="0" applyNumberFormat="1" applyFont="1" applyBorder="1" applyAlignment="1">
      <alignment horizontal="right"/>
    </xf>
    <xf numFmtId="49" fontId="12" fillId="0" borderId="13" xfId="0" applyNumberFormat="1" applyFont="1" applyBorder="1" applyAlignment="1">
      <alignment horizontal="left"/>
    </xf>
    <xf numFmtId="49" fontId="12" fillId="0" borderId="22" xfId="0" applyNumberFormat="1" applyFont="1" applyBorder="1" applyAlignment="1">
      <alignment/>
    </xf>
    <xf numFmtId="0" fontId="62" fillId="0" borderId="11" xfId="0" applyFont="1" applyBorder="1" applyAlignment="1">
      <alignment horizontal="center"/>
    </xf>
    <xf numFmtId="49" fontId="12" fillId="0" borderId="20" xfId="0" applyNumberFormat="1" applyFont="1" applyBorder="1" applyAlignment="1">
      <alignment vertical="center" wrapText="1" shrinkToFit="1"/>
    </xf>
    <xf numFmtId="164" fontId="13" fillId="0" borderId="13" xfId="0" applyNumberFormat="1" applyFont="1" applyBorder="1" applyAlignment="1">
      <alignment horizontal="right"/>
    </xf>
    <xf numFmtId="49" fontId="13" fillId="0" borderId="20" xfId="0" applyNumberFormat="1" applyFont="1" applyBorder="1" applyAlignment="1">
      <alignment vertical="center" wrapText="1"/>
    </xf>
    <xf numFmtId="0" fontId="62" fillId="0" borderId="21" xfId="0" applyFont="1" applyFill="1" applyBorder="1" applyAlignment="1">
      <alignment vertical="top" wrapText="1"/>
    </xf>
    <xf numFmtId="0" fontId="62" fillId="0" borderId="11" xfId="0" applyNumberFormat="1" applyFont="1" applyFill="1" applyBorder="1" applyAlignment="1">
      <alignment horizontal="left" vertical="center" wrapText="1"/>
    </xf>
    <xf numFmtId="0" fontId="62" fillId="0" borderId="0" xfId="0" applyFont="1" applyFill="1" applyAlignment="1">
      <alignment vertical="center" wrapText="1"/>
    </xf>
    <xf numFmtId="49" fontId="16" fillId="0" borderId="12" xfId="0" applyNumberFormat="1" applyFont="1" applyBorder="1" applyAlignment="1">
      <alignment horizontal="left" vertical="center" wrapText="1"/>
    </xf>
    <xf numFmtId="49" fontId="16" fillId="0" borderId="17" xfId="0" applyNumberFormat="1" applyFont="1" applyBorder="1" applyAlignment="1">
      <alignment/>
    </xf>
    <xf numFmtId="49" fontId="16" fillId="0" borderId="11" xfId="0" applyNumberFormat="1" applyFont="1" applyBorder="1" applyAlignment="1">
      <alignment/>
    </xf>
    <xf numFmtId="49" fontId="13" fillId="0" borderId="20" xfId="0" applyNumberFormat="1" applyFont="1" applyBorder="1" applyAlignment="1">
      <alignment vertical="center" wrapText="1" shrinkToFit="1"/>
    </xf>
    <xf numFmtId="49" fontId="12" fillId="0" borderId="20" xfId="0" applyNumberFormat="1" applyFont="1" applyBorder="1" applyAlignment="1">
      <alignment/>
    </xf>
    <xf numFmtId="49" fontId="12" fillId="0" borderId="11" xfId="0" applyNumberFormat="1" applyFont="1" applyFill="1" applyBorder="1" applyAlignment="1">
      <alignment horizontal="center" vertical="top"/>
    </xf>
    <xf numFmtId="49" fontId="12"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xf>
    <xf numFmtId="49" fontId="12" fillId="0" borderId="12" xfId="0" applyNumberFormat="1" applyFont="1" applyFill="1" applyBorder="1" applyAlignment="1">
      <alignment horizontal="center" vertical="top"/>
    </xf>
    <xf numFmtId="49" fontId="12" fillId="0" borderId="11" xfId="0" applyNumberFormat="1" applyFont="1" applyBorder="1" applyAlignment="1">
      <alignment horizontal="center" vertical="center"/>
    </xf>
    <xf numFmtId="0" fontId="63" fillId="0" borderId="1" xfId="33" applyNumberFormat="1" applyFont="1" applyAlignment="1" applyProtection="1">
      <alignment horizontal="left" vertical="center" wrapText="1" indent="2"/>
      <protection/>
    </xf>
    <xf numFmtId="49" fontId="12" fillId="0" borderId="23" xfId="0" applyNumberFormat="1" applyFont="1" applyBorder="1" applyAlignment="1">
      <alignment/>
    </xf>
    <xf numFmtId="164" fontId="17" fillId="0" borderId="18" xfId="0" applyNumberFormat="1" applyFont="1" applyBorder="1" applyAlignment="1">
      <alignment horizontal="right"/>
    </xf>
    <xf numFmtId="49" fontId="12" fillId="0" borderId="22"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0" fontId="63" fillId="0" borderId="1" xfId="33" applyNumberFormat="1" applyFont="1" applyProtection="1">
      <alignment horizontal="left" wrapText="1" indent="2"/>
      <protection/>
    </xf>
    <xf numFmtId="165" fontId="12" fillId="0" borderId="12" xfId="0" applyNumberFormat="1" applyFont="1" applyBorder="1" applyAlignment="1">
      <alignment horizontal="left" vertical="center" wrapText="1"/>
    </xf>
    <xf numFmtId="164" fontId="13" fillId="0" borderId="12" xfId="0" applyNumberFormat="1" applyFont="1" applyBorder="1" applyAlignment="1">
      <alignment horizontal="right" vertical="center"/>
    </xf>
    <xf numFmtId="0" fontId="12" fillId="0" borderId="24" xfId="0" applyFont="1" applyBorder="1" applyAlignment="1">
      <alignment wrapText="1"/>
    </xf>
    <xf numFmtId="0" fontId="12" fillId="0" borderId="0" xfId="0" applyFont="1" applyAlignment="1">
      <alignment vertical="center" wrapText="1"/>
    </xf>
    <xf numFmtId="49" fontId="23" fillId="0" borderId="0" xfId="0" applyNumberFormat="1" applyFont="1" applyAlignment="1">
      <alignment vertical="center" wrapText="1"/>
    </xf>
    <xf numFmtId="0" fontId="12" fillId="0" borderId="11" xfId="0" applyFont="1" applyBorder="1" applyAlignment="1">
      <alignment horizontal="justify" vertical="top" wrapText="1"/>
    </xf>
    <xf numFmtId="0" fontId="12" fillId="0" borderId="11" xfId="0" applyNumberFormat="1" applyFont="1" applyFill="1" applyBorder="1" applyAlignment="1">
      <alignment horizontal="left" vertical="center" wrapText="1"/>
    </xf>
    <xf numFmtId="0" fontId="12" fillId="0" borderId="11" xfId="0" applyFont="1" applyBorder="1" applyAlignment="1">
      <alignment horizontal="left" vertical="center" wrapText="1"/>
    </xf>
    <xf numFmtId="0" fontId="24" fillId="0" borderId="0" xfId="0" applyFont="1" applyAlignment="1">
      <alignment wrapText="1"/>
    </xf>
    <xf numFmtId="0" fontId="12" fillId="0" borderId="21" xfId="0" applyFont="1" applyFill="1" applyBorder="1" applyAlignment="1">
      <alignment vertical="top" wrapText="1"/>
    </xf>
    <xf numFmtId="49" fontId="12" fillId="0" borderId="11" xfId="0" applyNumberFormat="1" applyFont="1" applyBorder="1" applyAlignment="1">
      <alignment horizontal="center" vertical="center" wrapText="1"/>
    </xf>
    <xf numFmtId="0" fontId="12" fillId="0" borderId="1" xfId="33" applyNumberFormat="1" applyFont="1" applyAlignment="1" applyProtection="1">
      <alignment horizontal="left" vertical="center" wrapText="1" indent="2"/>
      <protection/>
    </xf>
    <xf numFmtId="49" fontId="12" fillId="32" borderId="11" xfId="0" applyNumberFormat="1" applyFont="1" applyFill="1" applyBorder="1" applyAlignment="1">
      <alignment horizontal="center" vertical="center" wrapText="1"/>
    </xf>
    <xf numFmtId="0" fontId="12" fillId="0" borderId="11" xfId="0" applyFont="1" applyFill="1" applyBorder="1" applyAlignment="1">
      <alignment horizontal="justify" vertical="top" wrapText="1"/>
    </xf>
    <xf numFmtId="2" fontId="13" fillId="0" borderId="11" xfId="0" applyNumberFormat="1" applyFont="1" applyBorder="1" applyAlignment="1">
      <alignment horizontal="right"/>
    </xf>
    <xf numFmtId="0" fontId="0" fillId="0" borderId="0" xfId="0" applyAlignment="1">
      <alignment horizontal="center" vertical="justify" wrapText="1"/>
    </xf>
    <xf numFmtId="0" fontId="15" fillId="0" borderId="0" xfId="0" applyFont="1" applyAlignment="1">
      <alignment horizontal="right"/>
    </xf>
    <xf numFmtId="0" fontId="8" fillId="0" borderId="0" xfId="0" applyFont="1" applyAlignment="1">
      <alignment horizontal="right" vertical="top" wrapText="1"/>
    </xf>
    <xf numFmtId="0" fontId="8" fillId="0" borderId="0" xfId="0" applyFont="1" applyAlignment="1">
      <alignment horizontal="right"/>
    </xf>
    <xf numFmtId="0" fontId="19" fillId="0" borderId="0" xfId="0" applyFont="1" applyBorder="1" applyAlignment="1">
      <alignment horizontal="right"/>
    </xf>
    <xf numFmtId="0" fontId="15" fillId="0" borderId="0" xfId="0" applyFont="1" applyBorder="1" applyAlignment="1">
      <alignment horizontal="center"/>
    </xf>
    <xf numFmtId="0" fontId="15" fillId="0" borderId="0" xfId="0" applyFont="1" applyBorder="1" applyAlignment="1">
      <alignment horizontal="center" vertical="justify" wrapText="1"/>
    </xf>
    <xf numFmtId="0" fontId="15" fillId="0" borderId="0" xfId="0" applyFont="1" applyAlignment="1">
      <alignment horizontal="center" wrapText="1"/>
    </xf>
    <xf numFmtId="0" fontId="15" fillId="0" borderId="0" xfId="0" applyFont="1" applyAlignment="1">
      <alignment horizontal="center" vertical="center"/>
    </xf>
    <xf numFmtId="0" fontId="3" fillId="0" borderId="0" xfId="0" applyFont="1" applyAlignment="1">
      <alignment horizontal="center"/>
    </xf>
    <xf numFmtId="0" fontId="4" fillId="0" borderId="19" xfId="0" applyFont="1" applyBorder="1" applyAlignment="1">
      <alignment horizontal="center" vertical="top" wrapText="1"/>
    </xf>
    <xf numFmtId="0" fontId="0" fillId="0" borderId="25" xfId="0" applyBorder="1" applyAlignment="1">
      <alignment horizontal="center" vertical="top" wrapText="1"/>
    </xf>
    <xf numFmtId="0" fontId="0" fillId="0" borderId="17" xfId="0" applyBorder="1" applyAlignment="1">
      <alignment horizontal="center" vertical="top" wrapText="1"/>
    </xf>
    <xf numFmtId="0" fontId="4" fillId="0" borderId="19" xfId="0" applyFont="1" applyBorder="1" applyAlignment="1">
      <alignment horizontal="center" vertical="center" wrapText="1"/>
    </xf>
    <xf numFmtId="0" fontId="4" fillId="0" borderId="25" xfId="0" applyFont="1" applyBorder="1" applyAlignment="1">
      <alignment/>
    </xf>
    <xf numFmtId="0" fontId="4" fillId="0" borderId="17" xfId="0" applyFont="1" applyBorder="1" applyAlignment="1">
      <alignment/>
    </xf>
    <xf numFmtId="0" fontId="4" fillId="0" borderId="19" xfId="0" applyFont="1" applyBorder="1" applyAlignment="1">
      <alignment horizontal="center" vertical="center" wrapText="1" readingOrder="1"/>
    </xf>
    <xf numFmtId="0" fontId="4" fillId="0" borderId="25" xfId="0" applyFont="1" applyBorder="1" applyAlignment="1">
      <alignment horizontal="center" vertical="center" wrapText="1" readingOrder="1"/>
    </xf>
    <xf numFmtId="0" fontId="4" fillId="0" borderId="17" xfId="0" applyFont="1" applyBorder="1" applyAlignment="1">
      <alignment horizontal="center" vertical="center" wrapText="1" readingOrder="1"/>
    </xf>
    <xf numFmtId="49" fontId="5" fillId="0" borderId="11" xfId="0" applyNumberFormat="1" applyFont="1" applyBorder="1" applyAlignment="1">
      <alignment horizontal="center" vertical="center"/>
    </xf>
    <xf numFmtId="0" fontId="4" fillId="0" borderId="25" xfId="0" applyFont="1" applyBorder="1" applyAlignment="1">
      <alignment horizontal="center" vertical="top" wrapText="1"/>
    </xf>
    <xf numFmtId="0" fontId="4" fillId="0" borderId="17" xfId="0" applyFont="1" applyBorder="1" applyAlignment="1">
      <alignment horizontal="center" vertical="top" wrapText="1"/>
    </xf>
    <xf numFmtId="0" fontId="5" fillId="0" borderId="19" xfId="0" applyFont="1" applyBorder="1" applyAlignment="1">
      <alignment horizontal="left"/>
    </xf>
    <xf numFmtId="0" fontId="5" fillId="0" borderId="25" xfId="0" applyFont="1" applyBorder="1" applyAlignment="1">
      <alignment horizontal="left"/>
    </xf>
    <xf numFmtId="0" fontId="5" fillId="0" borderId="17" xfId="0" applyFont="1" applyBorder="1" applyAlignment="1">
      <alignment horizontal="left"/>
    </xf>
    <xf numFmtId="0" fontId="0" fillId="0" borderId="0" xfId="0" applyAlignment="1">
      <alignment horizontal="center"/>
    </xf>
    <xf numFmtId="0" fontId="3" fillId="0" borderId="19" xfId="0" applyFont="1" applyBorder="1" applyAlignment="1">
      <alignment horizontal="center"/>
    </xf>
    <xf numFmtId="0" fontId="3" fillId="0" borderId="25"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left"/>
    </xf>
    <xf numFmtId="0" fontId="5" fillId="0" borderId="19" xfId="0" applyFont="1" applyBorder="1" applyAlignment="1">
      <alignment horizontal="left" vertical="justify" wrapText="1"/>
    </xf>
    <xf numFmtId="0" fontId="5" fillId="0" borderId="25" xfId="0" applyFont="1" applyBorder="1" applyAlignment="1">
      <alignment horizontal="left" vertical="justify" wrapText="1"/>
    </xf>
    <xf numFmtId="0" fontId="5" fillId="0" borderId="17" xfId="0" applyFont="1" applyBorder="1" applyAlignment="1">
      <alignment horizontal="left" vertical="justify" wrapText="1"/>
    </xf>
    <xf numFmtId="0" fontId="6" fillId="0" borderId="19" xfId="0" applyFont="1" applyBorder="1" applyAlignment="1">
      <alignment horizontal="left"/>
    </xf>
    <xf numFmtId="0" fontId="6" fillId="0" borderId="25" xfId="0" applyFont="1" applyBorder="1" applyAlignment="1">
      <alignment horizontal="left"/>
    </xf>
    <xf numFmtId="0" fontId="6" fillId="0" borderId="17" xfId="0" applyFont="1" applyBorder="1" applyAlignment="1">
      <alignment horizontal="left"/>
    </xf>
    <xf numFmtId="164" fontId="3" fillId="0" borderId="13" xfId="0" applyNumberFormat="1" applyFont="1" applyBorder="1" applyAlignment="1">
      <alignment horizontal="right" vertical="center"/>
    </xf>
    <xf numFmtId="164" fontId="3" fillId="0" borderId="12" xfId="0" applyNumberFormat="1" applyFont="1" applyBorder="1" applyAlignment="1">
      <alignment horizontal="right" vertical="center"/>
    </xf>
    <xf numFmtId="0" fontId="4" fillId="0" borderId="19" xfId="0" applyFont="1" applyBorder="1" applyAlignment="1">
      <alignment horizontal="left"/>
    </xf>
    <xf numFmtId="0" fontId="4" fillId="0" borderId="25" xfId="0" applyFont="1" applyBorder="1" applyAlignment="1">
      <alignment horizontal="left"/>
    </xf>
    <xf numFmtId="0" fontId="4" fillId="0" borderId="17" xfId="0" applyFont="1" applyBorder="1" applyAlignment="1">
      <alignment horizontal="left"/>
    </xf>
    <xf numFmtId="0" fontId="4" fillId="0" borderId="19"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xf>
    <xf numFmtId="0" fontId="4" fillId="0" borderId="25" xfId="0" applyFont="1" applyBorder="1" applyAlignment="1">
      <alignment horizontal="left"/>
    </xf>
    <xf numFmtId="0" fontId="4" fillId="0" borderId="17" xfId="0" applyFont="1" applyBorder="1" applyAlignment="1">
      <alignment horizontal="left"/>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23" xfId="0" applyFont="1" applyBorder="1" applyAlignment="1">
      <alignment horizontal="left" wrapText="1"/>
    </xf>
    <xf numFmtId="0" fontId="3" fillId="0" borderId="20" xfId="0" applyFont="1" applyBorder="1" applyAlignment="1">
      <alignment horizontal="left" wrapText="1"/>
    </xf>
    <xf numFmtId="0" fontId="3" fillId="0" borderId="18" xfId="0" applyFont="1" applyBorder="1" applyAlignment="1">
      <alignment horizontal="left" wrapText="1"/>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4" fillId="0" borderId="11" xfId="0" applyFont="1" applyBorder="1" applyAlignment="1">
      <alignment horizontal="left"/>
    </xf>
    <xf numFmtId="0" fontId="3" fillId="0" borderId="25" xfId="0" applyFont="1" applyBorder="1" applyAlignment="1">
      <alignment horizontal="left"/>
    </xf>
    <xf numFmtId="0" fontId="3" fillId="0" borderId="17" xfId="0" applyFont="1" applyBorder="1" applyAlignment="1">
      <alignment horizontal="left"/>
    </xf>
    <xf numFmtId="0" fontId="4" fillId="0" borderId="11" xfId="0" applyFont="1" applyBorder="1" applyAlignment="1">
      <alignment horizontal="left" vertical="top" wrapText="1"/>
    </xf>
    <xf numFmtId="0" fontId="4" fillId="0" borderId="11" xfId="0" applyFont="1" applyBorder="1" applyAlignment="1">
      <alignment horizontal="left"/>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5" fillId="0" borderId="19" xfId="0" applyFont="1" applyBorder="1" applyAlignment="1">
      <alignment horizontal="center"/>
    </xf>
    <xf numFmtId="0" fontId="5" fillId="0" borderId="25" xfId="0" applyFont="1" applyBorder="1" applyAlignment="1">
      <alignment horizontal="center"/>
    </xf>
    <xf numFmtId="0" fontId="5" fillId="0" borderId="17" xfId="0" applyFont="1" applyBorder="1" applyAlignment="1">
      <alignment horizontal="center"/>
    </xf>
    <xf numFmtId="0" fontId="3" fillId="0" borderId="19" xfId="0" applyFont="1" applyBorder="1" applyAlignment="1">
      <alignment horizontal="left" vertical="center"/>
    </xf>
    <xf numFmtId="0" fontId="3" fillId="0" borderId="25" xfId="0" applyFont="1" applyBorder="1" applyAlignment="1">
      <alignment horizontal="left" vertical="center"/>
    </xf>
    <xf numFmtId="0" fontId="3" fillId="0" borderId="17" xfId="0" applyFont="1" applyBorder="1" applyAlignment="1">
      <alignment horizontal="left" vertical="center"/>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3" fillId="0" borderId="19" xfId="0" applyFont="1" applyBorder="1" applyAlignment="1">
      <alignment horizontal="left"/>
    </xf>
    <xf numFmtId="0" fontId="0" fillId="0" borderId="0" xfId="0" applyFont="1" applyAlignment="1">
      <alignment horizontal="right"/>
    </xf>
    <xf numFmtId="0" fontId="0" fillId="0" borderId="0" xfId="0" applyAlignment="1">
      <alignment horizontal="right"/>
    </xf>
    <xf numFmtId="164" fontId="4" fillId="0" borderId="11" xfId="0" applyNumberFormat="1" applyFont="1" applyBorder="1" applyAlignment="1">
      <alignment horizontal="right"/>
    </xf>
    <xf numFmtId="0" fontId="3" fillId="0" borderId="19" xfId="0" applyNumberFormat="1" applyFont="1" applyBorder="1" applyAlignment="1">
      <alignment horizontal="left" vertical="center" wrapText="1"/>
    </xf>
    <xf numFmtId="0" fontId="3" fillId="0" borderId="25"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4" fillId="0" borderId="19" xfId="0" applyFont="1" applyBorder="1" applyAlignment="1">
      <alignment horizontal="left" vertical="justify" wrapText="1"/>
    </xf>
    <xf numFmtId="0" fontId="4" fillId="0" borderId="25" xfId="0" applyFont="1" applyBorder="1" applyAlignment="1">
      <alignment horizontal="left" vertical="justify" wrapText="1"/>
    </xf>
    <xf numFmtId="0" fontId="4" fillId="0" borderId="17" xfId="0" applyFont="1" applyBorder="1" applyAlignment="1">
      <alignment horizontal="left" vertical="justify" wrapText="1"/>
    </xf>
    <xf numFmtId="0" fontId="7" fillId="0" borderId="19" xfId="0" applyFont="1" applyBorder="1" applyAlignment="1">
      <alignment horizontal="left"/>
    </xf>
    <xf numFmtId="0" fontId="7" fillId="0" borderId="25" xfId="0" applyFont="1" applyBorder="1" applyAlignment="1">
      <alignment horizontal="left"/>
    </xf>
    <xf numFmtId="0" fontId="7" fillId="0" borderId="17" xfId="0" applyFont="1" applyBorder="1" applyAlignment="1">
      <alignment horizontal="left"/>
    </xf>
    <xf numFmtId="0" fontId="4" fillId="0" borderId="19" xfId="0" applyFont="1" applyBorder="1" applyAlignment="1">
      <alignment horizontal="center"/>
    </xf>
    <xf numFmtId="0" fontId="4" fillId="0" borderId="25" xfId="0" applyFont="1" applyBorder="1" applyAlignment="1">
      <alignment horizontal="center"/>
    </xf>
    <xf numFmtId="0" fontId="4" fillId="0" borderId="17" xfId="0" applyFont="1" applyBorder="1" applyAlignment="1">
      <alignment horizontal="center"/>
    </xf>
    <xf numFmtId="0" fontId="1" fillId="0" borderId="0" xfId="0" applyFont="1" applyAlignment="1">
      <alignment horizontal="right"/>
    </xf>
    <xf numFmtId="0" fontId="0" fillId="0" borderId="0" xfId="0" applyFont="1" applyAlignment="1">
      <alignment horizontal="right" vertical="top" wrapText="1"/>
    </xf>
    <xf numFmtId="0" fontId="4" fillId="0" borderId="25"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7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1</xdr:col>
      <xdr:colOff>66675</xdr:colOff>
      <xdr:row>49</xdr:row>
      <xdr:rowOff>0</xdr:rowOff>
    </xdr:to>
    <xdr:sp>
      <xdr:nvSpPr>
        <xdr:cNvPr id="1" name="Line 4"/>
        <xdr:cNvSpPr>
          <a:spLocks/>
        </xdr:cNvSpPr>
      </xdr:nvSpPr>
      <xdr:spPr>
        <a:xfrm flipV="1">
          <a:off x="638175" y="94678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18</xdr:row>
      <xdr:rowOff>9525</xdr:rowOff>
    </xdr:from>
    <xdr:to>
      <xdr:col>1</xdr:col>
      <xdr:colOff>9525</xdr:colOff>
      <xdr:row>18</xdr:row>
      <xdr:rowOff>9525</xdr:rowOff>
    </xdr:to>
    <xdr:sp>
      <xdr:nvSpPr>
        <xdr:cNvPr id="2" name="Line 13"/>
        <xdr:cNvSpPr>
          <a:spLocks/>
        </xdr:cNvSpPr>
      </xdr:nvSpPr>
      <xdr:spPr>
        <a:xfrm>
          <a:off x="638175" y="36290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20</xdr:row>
      <xdr:rowOff>0</xdr:rowOff>
    </xdr:from>
    <xdr:to>
      <xdr:col>1</xdr:col>
      <xdr:colOff>9525</xdr:colOff>
      <xdr:row>20</xdr:row>
      <xdr:rowOff>9525</xdr:rowOff>
    </xdr:to>
    <xdr:sp>
      <xdr:nvSpPr>
        <xdr:cNvPr id="3" name="Line 14"/>
        <xdr:cNvSpPr>
          <a:spLocks/>
        </xdr:cNvSpPr>
      </xdr:nvSpPr>
      <xdr:spPr>
        <a:xfrm flipV="1">
          <a:off x="638175" y="4000500"/>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27</xdr:row>
      <xdr:rowOff>0</xdr:rowOff>
    </xdr:from>
    <xdr:to>
      <xdr:col>1</xdr:col>
      <xdr:colOff>9525</xdr:colOff>
      <xdr:row>27</xdr:row>
      <xdr:rowOff>0</xdr:rowOff>
    </xdr:to>
    <xdr:sp>
      <xdr:nvSpPr>
        <xdr:cNvPr id="4" name="Line 20"/>
        <xdr:cNvSpPr>
          <a:spLocks/>
        </xdr:cNvSpPr>
      </xdr:nvSpPr>
      <xdr:spPr>
        <a:xfrm>
          <a:off x="638175" y="59055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42</xdr:row>
      <xdr:rowOff>0</xdr:rowOff>
    </xdr:from>
    <xdr:to>
      <xdr:col>1</xdr:col>
      <xdr:colOff>9525</xdr:colOff>
      <xdr:row>42</xdr:row>
      <xdr:rowOff>9525</xdr:rowOff>
    </xdr:to>
    <xdr:sp>
      <xdr:nvSpPr>
        <xdr:cNvPr id="5" name="Line 28"/>
        <xdr:cNvSpPr>
          <a:spLocks/>
        </xdr:cNvSpPr>
      </xdr:nvSpPr>
      <xdr:spPr>
        <a:xfrm flipV="1">
          <a:off x="638175" y="83153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24</xdr:row>
      <xdr:rowOff>0</xdr:rowOff>
    </xdr:from>
    <xdr:to>
      <xdr:col>1</xdr:col>
      <xdr:colOff>9525</xdr:colOff>
      <xdr:row>24</xdr:row>
      <xdr:rowOff>0</xdr:rowOff>
    </xdr:to>
    <xdr:sp>
      <xdr:nvSpPr>
        <xdr:cNvPr id="6" name="Line 38"/>
        <xdr:cNvSpPr>
          <a:spLocks/>
        </xdr:cNvSpPr>
      </xdr:nvSpPr>
      <xdr:spPr>
        <a:xfrm flipV="1">
          <a:off x="638175" y="58959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24</xdr:row>
      <xdr:rowOff>0</xdr:rowOff>
    </xdr:from>
    <xdr:to>
      <xdr:col>1</xdr:col>
      <xdr:colOff>9525</xdr:colOff>
      <xdr:row>24</xdr:row>
      <xdr:rowOff>0</xdr:rowOff>
    </xdr:to>
    <xdr:sp>
      <xdr:nvSpPr>
        <xdr:cNvPr id="7" name="Line 39"/>
        <xdr:cNvSpPr>
          <a:spLocks/>
        </xdr:cNvSpPr>
      </xdr:nvSpPr>
      <xdr:spPr>
        <a:xfrm>
          <a:off x="638175" y="58959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49</xdr:row>
      <xdr:rowOff>0</xdr:rowOff>
    </xdr:from>
    <xdr:to>
      <xdr:col>1</xdr:col>
      <xdr:colOff>66675</xdr:colOff>
      <xdr:row>49</xdr:row>
      <xdr:rowOff>0</xdr:rowOff>
    </xdr:to>
    <xdr:sp>
      <xdr:nvSpPr>
        <xdr:cNvPr id="8" name="Line 42"/>
        <xdr:cNvSpPr>
          <a:spLocks/>
        </xdr:cNvSpPr>
      </xdr:nvSpPr>
      <xdr:spPr>
        <a:xfrm flipV="1">
          <a:off x="638175" y="94678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3;&#1086;&#1074;&#1072;&#1103;%20&#1087;&#1072;&#1087;&#1082;&#1072;\&#1050;&#1086;&#1087;&#1080;&#1103;%20&#1088;&#1072;&#1089;&#1093;&#1086;&#1076;&#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
      <sheetName val="Лист3"/>
    </sheetNames>
    <sheetDataSet>
      <sheetData sheetId="0">
        <row r="19">
          <cell r="A19" t="str">
            <v>Р</v>
          </cell>
          <cell r="B19" t="str">
            <v>П</v>
          </cell>
          <cell r="C19" t="str">
            <v>Наименование</v>
          </cell>
          <cell r="H19" t="str">
            <v>Сумма</v>
          </cell>
        </row>
        <row r="20">
          <cell r="A20">
            <v>1</v>
          </cell>
          <cell r="B20">
            <v>2</v>
          </cell>
          <cell r="C20">
            <v>3</v>
          </cell>
          <cell r="H20">
            <v>4</v>
          </cell>
        </row>
        <row r="21">
          <cell r="C21" t="str">
            <v>Всего</v>
          </cell>
        </row>
        <row r="22">
          <cell r="A22" t="str">
            <v>01</v>
          </cell>
          <cell r="C22" t="str">
            <v>Общегосударственные вопросы</v>
          </cell>
        </row>
        <row r="23">
          <cell r="A23" t="str">
            <v>01</v>
          </cell>
          <cell r="B23" t="str">
            <v>02</v>
          </cell>
          <cell r="C23" t="str">
            <v>Функционирование высшего должностного лица субъекта РФ и муниципального образования</v>
          </cell>
        </row>
        <row r="25">
          <cell r="A25" t="str">
            <v>01</v>
          </cell>
          <cell r="B25" t="str">
            <v>04</v>
          </cell>
          <cell r="C25" t="str">
            <v>Функционирование Правительства  Российской Федерации, высших исполнительных органов государственной власти субъектов РФ, местныхадминистраций</v>
          </cell>
        </row>
        <row r="26">
          <cell r="A26" t="str">
            <v>01</v>
          </cell>
          <cell r="B26" t="str">
            <v>14</v>
          </cell>
          <cell r="C26" t="str">
            <v>Другие общегосударственные вопросы (расходы из местного бюджета на инвентаризацию объектов ЖКХ)</v>
          </cell>
          <cell r="H26">
            <v>0</v>
          </cell>
        </row>
        <row r="28">
          <cell r="A28" t="str">
            <v>01</v>
          </cell>
          <cell r="B28" t="str">
            <v>07</v>
          </cell>
          <cell r="C28" t="str">
            <v> Обеспечение проведение выборов и референдумов</v>
          </cell>
          <cell r="H28">
            <v>0</v>
          </cell>
        </row>
        <row r="29">
          <cell r="A29" t="str">
            <v>01</v>
          </cell>
          <cell r="B29" t="str">
            <v>11</v>
          </cell>
          <cell r="C29" t="str">
            <v>Резервный фонд</v>
          </cell>
          <cell r="H29">
            <v>0</v>
          </cell>
        </row>
        <row r="32">
          <cell r="A32" t="str">
            <v>01</v>
          </cell>
          <cell r="B32" t="str">
            <v>13</v>
          </cell>
          <cell r="C32" t="str">
            <v>Другие общегосударственные вопросы</v>
          </cell>
        </row>
        <row r="33">
          <cell r="A33" t="str">
            <v>02</v>
          </cell>
          <cell r="C33" t="str">
            <v>Национальное оборонна</v>
          </cell>
          <cell r="H33">
            <v>183.8</v>
          </cell>
        </row>
        <row r="34">
          <cell r="A34" t="str">
            <v>02</v>
          </cell>
          <cell r="B34" t="str">
            <v>03</v>
          </cell>
          <cell r="C34" t="str">
            <v>Мобилизационная и вневойсковая подготовка</v>
          </cell>
          <cell r="H34">
            <v>183.8</v>
          </cell>
        </row>
        <row r="35">
          <cell r="A35" t="str">
            <v>03</v>
          </cell>
          <cell r="C35" t="str">
            <v>Национальная безопасность и правоохранительная деятельность</v>
          </cell>
          <cell r="H35">
            <v>0</v>
          </cell>
        </row>
        <row r="36">
          <cell r="A36" t="str">
            <v>03</v>
          </cell>
          <cell r="B36" t="str">
            <v>09</v>
          </cell>
          <cell r="C36" t="str">
            <v>Защита населения и терр.от последсвий ЧС,ГО</v>
          </cell>
          <cell r="H36">
            <v>0</v>
          </cell>
        </row>
        <row r="37">
          <cell r="A37" t="str">
            <v>04</v>
          </cell>
          <cell r="C37" t="str">
            <v>Национальная экономика</v>
          </cell>
          <cell r="H37">
            <v>854.6199999999999</v>
          </cell>
        </row>
        <row r="38">
          <cell r="A38" t="str">
            <v>03</v>
          </cell>
          <cell r="C38" t="str">
            <v>Национальная безопасность и правоохранительная деятельность</v>
          </cell>
          <cell r="H38">
            <v>854.6199999999999</v>
          </cell>
        </row>
        <row r="39">
          <cell r="A39" t="str">
            <v>03</v>
          </cell>
          <cell r="B39" t="str">
            <v>10</v>
          </cell>
          <cell r="C39" t="str">
            <v>Обеспечение пожарной безопасности</v>
          </cell>
          <cell r="H39">
            <v>527.8</v>
          </cell>
        </row>
        <row r="40">
          <cell r="A40" t="str">
            <v>03</v>
          </cell>
          <cell r="B40" t="str">
            <v>14</v>
          </cell>
          <cell r="C40" t="str">
            <v>Другие вопросы в области национальной безопасности и правоохранительной деятельности</v>
          </cell>
          <cell r="H40">
            <v>326.82</v>
          </cell>
        </row>
        <row r="41">
          <cell r="A41" t="str">
            <v>04</v>
          </cell>
          <cell r="C41" t="str">
            <v>Национальная экономика</v>
          </cell>
          <cell r="H41">
            <v>3393.15</v>
          </cell>
        </row>
        <row r="42">
          <cell r="A42" t="str">
            <v>04</v>
          </cell>
          <cell r="B42" t="str">
            <v>09</v>
          </cell>
          <cell r="C42" t="str">
            <v>Дорожное хозяйство</v>
          </cell>
          <cell r="H42">
            <v>3165.65</v>
          </cell>
        </row>
        <row r="43">
          <cell r="A43" t="str">
            <v>04</v>
          </cell>
          <cell r="B43" t="str">
            <v>12</v>
          </cell>
          <cell r="C43" t="str">
            <v>Другие вопросы в области национальной экономики</v>
          </cell>
          <cell r="H43">
            <v>227.5</v>
          </cell>
        </row>
        <row r="44">
          <cell r="A44" t="str">
            <v>05</v>
          </cell>
          <cell r="C44" t="str">
            <v>Жилищно-коммунальное хозяйство</v>
          </cell>
        </row>
        <row r="45">
          <cell r="A45" t="str">
            <v>05</v>
          </cell>
          <cell r="B45" t="str">
            <v>01</v>
          </cell>
          <cell r="C45" t="str">
            <v>Жилищное хозяйство</v>
          </cell>
          <cell r="H45">
            <v>0</v>
          </cell>
        </row>
        <row r="46">
          <cell r="A46" t="str">
            <v>05</v>
          </cell>
          <cell r="B46" t="str">
            <v>02</v>
          </cell>
          <cell r="C46" t="str">
            <v>Коммунальное хозяйство</v>
          </cell>
          <cell r="H46">
            <v>278.3</v>
          </cell>
        </row>
        <row r="47">
          <cell r="A47" t="str">
            <v>05</v>
          </cell>
          <cell r="B47" t="str">
            <v>03</v>
          </cell>
          <cell r="C47" t="str">
            <v>Благоустройство</v>
          </cell>
        </row>
        <row r="48">
          <cell r="A48" t="str">
            <v>08</v>
          </cell>
          <cell r="C48" t="str">
            <v>Культура, кинематография</v>
          </cell>
        </row>
        <row r="50">
          <cell r="A50" t="str">
            <v>08</v>
          </cell>
          <cell r="B50" t="str">
            <v>01</v>
          </cell>
          <cell r="C50" t="str">
            <v>Культура</v>
          </cell>
        </row>
        <row r="51">
          <cell r="A51" t="str">
            <v>08</v>
          </cell>
          <cell r="B51" t="str">
            <v>04</v>
          </cell>
          <cell r="C51" t="str">
            <v>Другие  вопросы в области культуры и кинематографии</v>
          </cell>
          <cell r="H51">
            <v>293.6</v>
          </cell>
        </row>
        <row r="52">
          <cell r="A52" t="str">
            <v>10</v>
          </cell>
          <cell r="C52" t="str">
            <v>Социальная политика</v>
          </cell>
        </row>
        <row r="53">
          <cell r="A53" t="str">
            <v>10</v>
          </cell>
          <cell r="B53" t="str">
            <v>01</v>
          </cell>
          <cell r="C53" t="str">
            <v>Пенсионное обеспечение</v>
          </cell>
          <cell r="H53">
            <v>0</v>
          </cell>
        </row>
        <row r="54">
          <cell r="A54" t="str">
            <v>10</v>
          </cell>
          <cell r="B54" t="str">
            <v>03</v>
          </cell>
          <cell r="C54" t="str">
            <v>Социальное обеспечение населения</v>
          </cell>
        </row>
        <row r="55">
          <cell r="A55" t="str">
            <v>10</v>
          </cell>
          <cell r="B55" t="str">
            <v>06</v>
          </cell>
          <cell r="C55" t="str">
            <v>Другие вопросы в области социальной политике</v>
          </cell>
          <cell r="H55">
            <v>0</v>
          </cell>
        </row>
        <row r="56">
          <cell r="A56" t="str">
            <v>11</v>
          </cell>
          <cell r="B56" t="str">
            <v>00</v>
          </cell>
          <cell r="C56" t="str">
            <v>Физическая культура и спорт</v>
          </cell>
        </row>
        <row r="57">
          <cell r="A57" t="str">
            <v>11</v>
          </cell>
          <cell r="B57" t="str">
            <v>05</v>
          </cell>
          <cell r="C57" t="str">
            <v>Другие вопросы в области физической культуры и спорта</v>
          </cell>
        </row>
        <row r="58">
          <cell r="A58" t="str">
            <v>12</v>
          </cell>
          <cell r="C58" t="str">
            <v>Средства массовой информации</v>
          </cell>
        </row>
        <row r="59">
          <cell r="A59" t="str">
            <v>12</v>
          </cell>
          <cell r="B59" t="str">
            <v>02</v>
          </cell>
          <cell r="C59" t="str">
            <v>Периодическая печать и издательства</v>
          </cell>
        </row>
        <row r="60">
          <cell r="A60" t="str">
            <v>14</v>
          </cell>
          <cell r="H60">
            <v>253.1</v>
          </cell>
        </row>
        <row r="61">
          <cell r="A61" t="str">
            <v>14</v>
          </cell>
          <cell r="B61" t="str">
            <v>03</v>
          </cell>
          <cell r="H61">
            <v>253.1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55"/>
  <sheetViews>
    <sheetView view="pageBreakPreview" zoomScaleSheetLayoutView="100" zoomScalePageLayoutView="60" workbookViewId="0" topLeftCell="A7">
      <selection activeCell="L12" sqref="L12"/>
    </sheetView>
  </sheetViews>
  <sheetFormatPr defaultColWidth="9.00390625" defaultRowHeight="12.75"/>
  <cols>
    <col min="1" max="1" width="4.25390625" style="0" customWidth="1"/>
    <col min="2" max="2" width="4.875" style="0" customWidth="1"/>
    <col min="3" max="3" width="17.375" style="0" customWidth="1"/>
    <col min="4" max="4" width="6.125" style="0" customWidth="1"/>
    <col min="5" max="5" width="63.125" style="0" customWidth="1"/>
    <col min="6" max="6" width="19.625" style="0" customWidth="1"/>
  </cols>
  <sheetData>
    <row r="1" spans="6:7" ht="12.75">
      <c r="F1" s="193" t="s">
        <v>204</v>
      </c>
      <c r="G1" s="193"/>
    </row>
    <row r="2" spans="6:7" ht="51" customHeight="1">
      <c r="F2" s="193"/>
      <c r="G2" s="193"/>
    </row>
    <row r="3" spans="1:6" ht="18.75" customHeight="1">
      <c r="A3" s="40"/>
      <c r="B3" s="79"/>
      <c r="C3" s="79"/>
      <c r="D3" s="79"/>
      <c r="E3" s="194" t="s">
        <v>153</v>
      </c>
      <c r="F3" s="194"/>
    </row>
    <row r="4" spans="1:6" ht="18.75">
      <c r="A4" s="40"/>
      <c r="B4" s="79"/>
      <c r="C4" s="79"/>
      <c r="D4" s="79"/>
      <c r="E4" s="195" t="s">
        <v>23</v>
      </c>
      <c r="F4" s="195"/>
    </row>
    <row r="5" spans="1:6" ht="18.75">
      <c r="A5" s="40"/>
      <c r="B5" s="196" t="s">
        <v>35</v>
      </c>
      <c r="C5" s="196"/>
      <c r="D5" s="196"/>
      <c r="E5" s="196"/>
      <c r="F5" s="196"/>
    </row>
    <row r="6" spans="1:6" ht="18.75" customHeight="1">
      <c r="A6" s="40"/>
      <c r="B6" s="195" t="s">
        <v>19</v>
      </c>
      <c r="C6" s="195"/>
      <c r="D6" s="195"/>
      <c r="E6" s="195"/>
      <c r="F6" s="195"/>
    </row>
    <row r="7" spans="1:6" ht="18.75">
      <c r="A7" s="40"/>
      <c r="B7" s="125"/>
      <c r="C7" s="125"/>
      <c r="D7" s="125"/>
      <c r="E7" s="197" t="s">
        <v>147</v>
      </c>
      <c r="F7" s="197"/>
    </row>
    <row r="8" spans="1:6" ht="18.75">
      <c r="A8" s="40"/>
      <c r="B8" s="197" t="s">
        <v>116</v>
      </c>
      <c r="C8" s="197"/>
      <c r="D8" s="197"/>
      <c r="E8" s="197"/>
      <c r="F8" s="197"/>
    </row>
    <row r="9" spans="1:6" ht="18.75">
      <c r="A9" s="40"/>
      <c r="B9" s="196" t="s">
        <v>35</v>
      </c>
      <c r="C9" s="196"/>
      <c r="D9" s="196"/>
      <c r="E9" s="196"/>
      <c r="F9" s="196"/>
    </row>
    <row r="10" spans="1:6" ht="18.75" customHeight="1">
      <c r="A10" s="40"/>
      <c r="B10" s="195" t="s">
        <v>19</v>
      </c>
      <c r="C10" s="195"/>
      <c r="D10" s="195"/>
      <c r="E10" s="195"/>
      <c r="F10" s="195"/>
    </row>
    <row r="11" spans="1:6" ht="15.75" customHeight="1">
      <c r="A11" s="40"/>
      <c r="B11" s="196" t="s">
        <v>73</v>
      </c>
      <c r="C11" s="196"/>
      <c r="D11" s="196"/>
      <c r="E11" s="196"/>
      <c r="F11" s="196"/>
    </row>
    <row r="12" spans="1:6" ht="18.75" customHeight="1">
      <c r="A12" s="200" t="s">
        <v>154</v>
      </c>
      <c r="B12" s="200"/>
      <c r="C12" s="200"/>
      <c r="D12" s="200"/>
      <c r="E12" s="200"/>
      <c r="F12" s="200"/>
    </row>
    <row r="13" spans="1:6" ht="18.75">
      <c r="A13" s="201" t="s">
        <v>21</v>
      </c>
      <c r="B13" s="201"/>
      <c r="C13" s="201"/>
      <c r="D13" s="201"/>
      <c r="E13" s="201"/>
      <c r="F13" s="201"/>
    </row>
    <row r="14" spans="1:6" ht="18.75">
      <c r="A14" s="198" t="s">
        <v>41</v>
      </c>
      <c r="B14" s="198"/>
      <c r="C14" s="198"/>
      <c r="D14" s="198"/>
      <c r="E14" s="198"/>
      <c r="F14" s="198"/>
    </row>
    <row r="15" spans="1:6" ht="40.5" customHeight="1">
      <c r="A15" s="199" t="s">
        <v>155</v>
      </c>
      <c r="B15" s="199"/>
      <c r="C15" s="199"/>
      <c r="D15" s="199"/>
      <c r="E15" s="199"/>
      <c r="F15" s="199"/>
    </row>
    <row r="16" spans="1:6" ht="18">
      <c r="A16" s="40"/>
      <c r="B16" s="40"/>
      <c r="C16" s="40"/>
      <c r="D16" s="40"/>
      <c r="E16" s="41"/>
      <c r="F16" s="40"/>
    </row>
    <row r="17" spans="1:6" ht="15.75">
      <c r="A17" s="80" t="s">
        <v>0</v>
      </c>
      <c r="B17" s="81" t="s">
        <v>1</v>
      </c>
      <c r="C17" s="81" t="s">
        <v>16</v>
      </c>
      <c r="D17" s="81" t="s">
        <v>17</v>
      </c>
      <c r="E17" s="81" t="s">
        <v>2</v>
      </c>
      <c r="F17" s="81" t="s">
        <v>3</v>
      </c>
    </row>
    <row r="18" spans="1:6" ht="15.75">
      <c r="A18" s="82">
        <v>1</v>
      </c>
      <c r="B18" s="83">
        <v>2</v>
      </c>
      <c r="C18" s="83">
        <v>3</v>
      </c>
      <c r="D18" s="83">
        <v>4</v>
      </c>
      <c r="E18" s="84">
        <v>5</v>
      </c>
      <c r="F18" s="83">
        <v>6</v>
      </c>
    </row>
    <row r="19" spans="1:6" ht="15.75">
      <c r="A19" s="42"/>
      <c r="B19" s="43"/>
      <c r="C19" s="43"/>
      <c r="D19" s="43"/>
      <c r="E19" s="44" t="s">
        <v>4</v>
      </c>
      <c r="F19" s="152">
        <v>22571.1</v>
      </c>
    </row>
    <row r="20" spans="1:6" ht="15.75">
      <c r="A20" s="50" t="s">
        <v>5</v>
      </c>
      <c r="B20" s="45" t="s">
        <v>43</v>
      </c>
      <c r="C20" s="130" t="s">
        <v>79</v>
      </c>
      <c r="D20" s="45" t="s">
        <v>95</v>
      </c>
      <c r="E20" s="46" t="s">
        <v>6</v>
      </c>
      <c r="F20" s="47">
        <v>5845.1</v>
      </c>
    </row>
    <row r="21" spans="1:6" ht="31.5">
      <c r="A21" s="50" t="s">
        <v>5</v>
      </c>
      <c r="B21" s="45" t="s">
        <v>11</v>
      </c>
      <c r="C21" s="130" t="s">
        <v>79</v>
      </c>
      <c r="D21" s="45" t="s">
        <v>95</v>
      </c>
      <c r="E21" s="48" t="s">
        <v>49</v>
      </c>
      <c r="F21" s="109">
        <v>1213.8</v>
      </c>
    </row>
    <row r="22" spans="1:6" ht="33.75" customHeight="1">
      <c r="A22" s="50" t="s">
        <v>5</v>
      </c>
      <c r="B22" s="45" t="s">
        <v>11</v>
      </c>
      <c r="C22" s="168" t="s">
        <v>77</v>
      </c>
      <c r="D22" s="45" t="s">
        <v>95</v>
      </c>
      <c r="E22" s="48" t="s">
        <v>171</v>
      </c>
      <c r="F22" s="109">
        <f>SUM(F23+F25+F24)</f>
        <v>1213.78</v>
      </c>
    </row>
    <row r="23" spans="1:6" ht="33.75" customHeight="1">
      <c r="A23" s="50" t="s">
        <v>5</v>
      </c>
      <c r="B23" s="45" t="s">
        <v>11</v>
      </c>
      <c r="C23" s="168" t="s">
        <v>77</v>
      </c>
      <c r="D23" s="45" t="s">
        <v>52</v>
      </c>
      <c r="E23" s="144" t="s">
        <v>133</v>
      </c>
      <c r="F23" s="49">
        <v>749.24</v>
      </c>
    </row>
    <row r="24" spans="1:6" ht="47.25" customHeight="1">
      <c r="A24" s="50" t="s">
        <v>5</v>
      </c>
      <c r="B24" s="45" t="s">
        <v>11</v>
      </c>
      <c r="C24" s="168" t="s">
        <v>77</v>
      </c>
      <c r="D24" s="45" t="s">
        <v>123</v>
      </c>
      <c r="E24" s="48" t="s">
        <v>125</v>
      </c>
      <c r="F24" s="139">
        <v>250.34</v>
      </c>
    </row>
    <row r="25" spans="1:6" ht="45.75" customHeight="1">
      <c r="A25" s="50" t="s">
        <v>5</v>
      </c>
      <c r="B25" s="45" t="s">
        <v>11</v>
      </c>
      <c r="C25" s="168" t="s">
        <v>77</v>
      </c>
      <c r="D25" s="45" t="s">
        <v>53</v>
      </c>
      <c r="E25" s="48" t="s">
        <v>78</v>
      </c>
      <c r="F25" s="85">
        <v>214.2</v>
      </c>
    </row>
    <row r="26" spans="1:6" ht="51.75" customHeight="1">
      <c r="A26" s="50"/>
      <c r="B26" s="45"/>
      <c r="C26" s="168"/>
      <c r="D26" s="45"/>
      <c r="E26" s="63"/>
      <c r="F26" s="85">
        <v>0</v>
      </c>
    </row>
    <row r="27" spans="1:6" ht="42" customHeight="1">
      <c r="A27" s="50" t="s">
        <v>5</v>
      </c>
      <c r="B27" s="45" t="s">
        <v>138</v>
      </c>
      <c r="C27" s="130" t="s">
        <v>79</v>
      </c>
      <c r="D27" s="45" t="s">
        <v>95</v>
      </c>
      <c r="E27" s="64" t="s">
        <v>152</v>
      </c>
      <c r="F27" s="85">
        <v>20</v>
      </c>
    </row>
    <row r="28" spans="1:6" ht="66.75" customHeight="1" thickBot="1">
      <c r="A28" s="50" t="s">
        <v>5</v>
      </c>
      <c r="B28" s="45" t="s">
        <v>138</v>
      </c>
      <c r="C28" s="168" t="s">
        <v>182</v>
      </c>
      <c r="D28" s="45" t="s">
        <v>95</v>
      </c>
      <c r="E28" s="63" t="s">
        <v>183</v>
      </c>
      <c r="F28" s="85">
        <v>20</v>
      </c>
    </row>
    <row r="29" spans="1:6" ht="90.75" customHeight="1">
      <c r="A29" s="50" t="s">
        <v>5</v>
      </c>
      <c r="B29" s="45" t="s">
        <v>138</v>
      </c>
      <c r="C29" s="168" t="s">
        <v>182</v>
      </c>
      <c r="D29" s="45" t="s">
        <v>181</v>
      </c>
      <c r="E29" s="180" t="s">
        <v>185</v>
      </c>
      <c r="F29" s="85">
        <v>20</v>
      </c>
    </row>
    <row r="30" spans="1:6" ht="47.25">
      <c r="A30" s="50" t="s">
        <v>5</v>
      </c>
      <c r="B30" s="45" t="s">
        <v>7</v>
      </c>
      <c r="C30" s="130" t="s">
        <v>79</v>
      </c>
      <c r="D30" s="45" t="s">
        <v>95</v>
      </c>
      <c r="E30" s="48" t="s">
        <v>48</v>
      </c>
      <c r="F30" s="109">
        <v>4386.76</v>
      </c>
    </row>
    <row r="31" spans="1:6" ht="47.25">
      <c r="A31" s="61" t="s">
        <v>5</v>
      </c>
      <c r="B31" s="59" t="s">
        <v>7</v>
      </c>
      <c r="C31" s="167" t="s">
        <v>128</v>
      </c>
      <c r="D31" s="45" t="s">
        <v>95</v>
      </c>
      <c r="E31" s="86" t="s">
        <v>68</v>
      </c>
      <c r="F31" s="139">
        <v>4386.76</v>
      </c>
    </row>
    <row r="32" spans="1:6" ht="21" customHeight="1">
      <c r="A32" s="61" t="s">
        <v>5</v>
      </c>
      <c r="B32" s="59" t="s">
        <v>7</v>
      </c>
      <c r="C32" s="167" t="s">
        <v>128</v>
      </c>
      <c r="D32" s="59" t="s">
        <v>52</v>
      </c>
      <c r="E32" s="144" t="s">
        <v>133</v>
      </c>
      <c r="F32" s="60">
        <v>2416.22</v>
      </c>
    </row>
    <row r="33" spans="1:6" ht="36" customHeight="1">
      <c r="A33" s="61" t="s">
        <v>5</v>
      </c>
      <c r="B33" s="59" t="s">
        <v>7</v>
      </c>
      <c r="C33" s="167" t="s">
        <v>128</v>
      </c>
      <c r="D33" s="59" t="s">
        <v>123</v>
      </c>
      <c r="E33" s="48" t="s">
        <v>125</v>
      </c>
      <c r="F33" s="60">
        <v>820.35</v>
      </c>
    </row>
    <row r="34" spans="1:6" ht="32.25" customHeight="1">
      <c r="A34" s="61" t="s">
        <v>5</v>
      </c>
      <c r="B34" s="59" t="s">
        <v>7</v>
      </c>
      <c r="C34" s="167" t="s">
        <v>128</v>
      </c>
      <c r="D34" s="59" t="s">
        <v>53</v>
      </c>
      <c r="E34" s="62" t="s">
        <v>78</v>
      </c>
      <c r="F34" s="60">
        <v>403.7</v>
      </c>
    </row>
    <row r="35" spans="1:6" ht="36.75" customHeight="1">
      <c r="A35" s="61" t="s">
        <v>5</v>
      </c>
      <c r="B35" s="59" t="s">
        <v>7</v>
      </c>
      <c r="C35" s="167" t="s">
        <v>128</v>
      </c>
      <c r="D35" s="59" t="s">
        <v>56</v>
      </c>
      <c r="E35" s="175" t="s">
        <v>57</v>
      </c>
      <c r="F35" s="87">
        <v>745.4</v>
      </c>
    </row>
    <row r="36" spans="1:6" ht="52.5" customHeight="1" hidden="1">
      <c r="A36" s="61" t="s">
        <v>5</v>
      </c>
      <c r="B36" s="59" t="s">
        <v>7</v>
      </c>
      <c r="C36" s="167" t="s">
        <v>128</v>
      </c>
      <c r="D36" s="173" t="s">
        <v>59</v>
      </c>
      <c r="E36" s="53" t="s">
        <v>92</v>
      </c>
      <c r="F36" s="174">
        <v>0</v>
      </c>
    </row>
    <row r="37" spans="1:6" ht="100.5" customHeight="1">
      <c r="A37" s="61" t="s">
        <v>5</v>
      </c>
      <c r="B37" s="59" t="s">
        <v>7</v>
      </c>
      <c r="C37" s="167" t="s">
        <v>128</v>
      </c>
      <c r="D37" s="59" t="s">
        <v>67</v>
      </c>
      <c r="E37" s="176" t="s">
        <v>93</v>
      </c>
      <c r="F37" s="87">
        <v>0.8</v>
      </c>
    </row>
    <row r="38" spans="1:6" ht="15.75">
      <c r="A38" s="61" t="s">
        <v>5</v>
      </c>
      <c r="B38" s="59" t="s">
        <v>7</v>
      </c>
      <c r="C38" s="167" t="s">
        <v>128</v>
      </c>
      <c r="D38" s="59" t="s">
        <v>150</v>
      </c>
      <c r="E38" s="63" t="s">
        <v>151</v>
      </c>
      <c r="F38" s="60">
        <v>0.3</v>
      </c>
    </row>
    <row r="39" spans="1:6" ht="0.75" customHeight="1">
      <c r="A39" s="61" t="s">
        <v>5</v>
      </c>
      <c r="B39" s="59" t="s">
        <v>161</v>
      </c>
      <c r="C39" s="130" t="s">
        <v>79</v>
      </c>
      <c r="D39" s="59"/>
      <c r="E39" s="63" t="s">
        <v>162</v>
      </c>
      <c r="F39" s="60">
        <v>0</v>
      </c>
    </row>
    <row r="40" spans="1:6" ht="15.75">
      <c r="A40" s="61" t="s">
        <v>5</v>
      </c>
      <c r="B40" s="59" t="s">
        <v>138</v>
      </c>
      <c r="C40" s="130" t="s">
        <v>79</v>
      </c>
      <c r="D40" s="59" t="s">
        <v>95</v>
      </c>
      <c r="E40" s="64" t="s">
        <v>152</v>
      </c>
      <c r="F40" s="65">
        <f>SUM(F41+F48+F50+F52+F43+F46)</f>
        <v>224.6</v>
      </c>
    </row>
    <row r="41" spans="1:6" ht="78.75">
      <c r="A41" s="61" t="s">
        <v>5</v>
      </c>
      <c r="B41" s="59" t="s">
        <v>138</v>
      </c>
      <c r="C41" s="170" t="s">
        <v>173</v>
      </c>
      <c r="D41" s="45" t="s">
        <v>95</v>
      </c>
      <c r="E41" s="62" t="s">
        <v>145</v>
      </c>
      <c r="F41" s="65">
        <v>0.15</v>
      </c>
    </row>
    <row r="42" spans="1:6" ht="31.5">
      <c r="A42" s="61" t="s">
        <v>5</v>
      </c>
      <c r="B42" s="59" t="s">
        <v>138</v>
      </c>
      <c r="C42" s="170" t="s">
        <v>173</v>
      </c>
      <c r="D42" s="59" t="s">
        <v>56</v>
      </c>
      <c r="E42" s="63" t="s">
        <v>57</v>
      </c>
      <c r="F42" s="60">
        <v>0.15</v>
      </c>
    </row>
    <row r="43" spans="1:6" ht="126">
      <c r="A43" s="61" t="str">
        <f>A42</f>
        <v>01</v>
      </c>
      <c r="B43" s="59" t="str">
        <f>B42</f>
        <v>13</v>
      </c>
      <c r="C43" s="170" t="s">
        <v>191</v>
      </c>
      <c r="D43" s="59" t="s">
        <v>95</v>
      </c>
      <c r="E43" s="178" t="s">
        <v>194</v>
      </c>
      <c r="F43" s="60">
        <v>1.6</v>
      </c>
    </row>
    <row r="44" spans="1:6" ht="31.5">
      <c r="A44" s="61" t="str">
        <f>A43</f>
        <v>01</v>
      </c>
      <c r="B44" s="59" t="str">
        <f>B43</f>
        <v>13</v>
      </c>
      <c r="C44" s="170" t="s">
        <v>191</v>
      </c>
      <c r="D44" s="59" t="s">
        <v>52</v>
      </c>
      <c r="E44" s="144" t="s">
        <v>133</v>
      </c>
      <c r="F44" s="60">
        <v>1.2</v>
      </c>
    </row>
    <row r="45" spans="1:6" ht="47.25">
      <c r="A45" s="61" t="str">
        <f>A43</f>
        <v>01</v>
      </c>
      <c r="B45" s="59" t="str">
        <f>B43</f>
        <v>13</v>
      </c>
      <c r="C45" s="170" t="s">
        <v>191</v>
      </c>
      <c r="D45" s="59" t="s">
        <v>123</v>
      </c>
      <c r="E45" s="48" t="s">
        <v>125</v>
      </c>
      <c r="F45" s="60">
        <v>0.4</v>
      </c>
    </row>
    <row r="46" spans="1:6" ht="21.75" customHeight="1">
      <c r="A46" s="61" t="s">
        <v>5</v>
      </c>
      <c r="B46" s="59" t="s">
        <v>138</v>
      </c>
      <c r="C46" s="170" t="s">
        <v>195</v>
      </c>
      <c r="D46" s="59" t="s">
        <v>95</v>
      </c>
      <c r="E46" s="86" t="s">
        <v>196</v>
      </c>
      <c r="F46" s="60">
        <v>15.95</v>
      </c>
    </row>
    <row r="47" spans="1:6" ht="31.5">
      <c r="A47" s="61" t="s">
        <v>5</v>
      </c>
      <c r="B47" s="59" t="s">
        <v>138</v>
      </c>
      <c r="C47" s="170" t="s">
        <v>195</v>
      </c>
      <c r="D47" s="59" t="s">
        <v>56</v>
      </c>
      <c r="E47" s="63" t="s">
        <v>57</v>
      </c>
      <c r="F47" s="60">
        <v>15.95</v>
      </c>
    </row>
    <row r="48" spans="1:6" ht="31.5">
      <c r="A48" s="61" t="s">
        <v>5</v>
      </c>
      <c r="B48" s="59" t="s">
        <v>138</v>
      </c>
      <c r="C48" s="170" t="s">
        <v>174</v>
      </c>
      <c r="D48" s="59" t="s">
        <v>95</v>
      </c>
      <c r="E48" s="63" t="s">
        <v>132</v>
      </c>
      <c r="F48" s="65">
        <v>160</v>
      </c>
    </row>
    <row r="49" spans="1:6" ht="31.5">
      <c r="A49" s="61" t="s">
        <v>5</v>
      </c>
      <c r="B49" s="59" t="s">
        <v>138</v>
      </c>
      <c r="C49" s="170" t="s">
        <v>174</v>
      </c>
      <c r="D49" s="59" t="s">
        <v>56</v>
      </c>
      <c r="E49" s="63" t="s">
        <v>57</v>
      </c>
      <c r="F49" s="60">
        <v>160</v>
      </c>
    </row>
    <row r="50" spans="1:6" ht="31.5">
      <c r="A50" s="61" t="s">
        <v>5</v>
      </c>
      <c r="B50" s="59" t="s">
        <v>138</v>
      </c>
      <c r="C50" s="170" t="s">
        <v>175</v>
      </c>
      <c r="D50" s="59" t="s">
        <v>95</v>
      </c>
      <c r="E50" s="63" t="s">
        <v>157</v>
      </c>
      <c r="F50" s="60">
        <v>6.9</v>
      </c>
    </row>
    <row r="51" spans="1:6" ht="15.75">
      <c r="A51" s="61" t="s">
        <v>5</v>
      </c>
      <c r="B51" s="59" t="s">
        <v>138</v>
      </c>
      <c r="C51" s="170" t="s">
        <v>175</v>
      </c>
      <c r="D51" s="59" t="s">
        <v>150</v>
      </c>
      <c r="E51" s="63" t="s">
        <v>151</v>
      </c>
      <c r="F51" s="60">
        <v>6.9</v>
      </c>
    </row>
    <row r="52" spans="1:6" ht="63">
      <c r="A52" s="61" t="s">
        <v>5</v>
      </c>
      <c r="B52" s="59" t="s">
        <v>138</v>
      </c>
      <c r="C52" s="128" t="s">
        <v>168</v>
      </c>
      <c r="D52" s="45" t="s">
        <v>95</v>
      </c>
      <c r="E52" s="160" t="s">
        <v>186</v>
      </c>
      <c r="F52" s="72">
        <v>40</v>
      </c>
    </row>
    <row r="53" spans="1:6" ht="31.5">
      <c r="A53" s="61" t="s">
        <v>5</v>
      </c>
      <c r="B53" s="59" t="s">
        <v>138</v>
      </c>
      <c r="C53" s="128" t="s">
        <v>168</v>
      </c>
      <c r="D53" s="59" t="s">
        <v>56</v>
      </c>
      <c r="E53" s="53" t="s">
        <v>57</v>
      </c>
      <c r="F53" s="55">
        <v>40</v>
      </c>
    </row>
    <row r="54" spans="1:6" ht="30.75" customHeight="1">
      <c r="A54" s="61" t="s">
        <v>11</v>
      </c>
      <c r="B54" s="59"/>
      <c r="C54" s="130" t="s">
        <v>79</v>
      </c>
      <c r="D54" s="45" t="s">
        <v>95</v>
      </c>
      <c r="E54" s="66" t="s">
        <v>37</v>
      </c>
      <c r="F54" s="65">
        <v>183.8</v>
      </c>
    </row>
    <row r="55" spans="1:6" ht="38.25" customHeight="1">
      <c r="A55" s="61" t="s">
        <v>11</v>
      </c>
      <c r="B55" s="59" t="s">
        <v>15</v>
      </c>
      <c r="C55" s="130" t="s">
        <v>79</v>
      </c>
      <c r="D55" s="45" t="s">
        <v>95</v>
      </c>
      <c r="E55" s="111" t="s">
        <v>30</v>
      </c>
      <c r="F55" s="65">
        <v>183.8</v>
      </c>
    </row>
    <row r="56" spans="1:6" ht="1.5" customHeight="1" hidden="1">
      <c r="A56" s="51" t="s">
        <v>11</v>
      </c>
      <c r="B56" s="52" t="s">
        <v>15</v>
      </c>
      <c r="C56" s="169" t="s">
        <v>81</v>
      </c>
      <c r="D56" s="45" t="s">
        <v>95</v>
      </c>
      <c r="E56" s="140" t="s">
        <v>130</v>
      </c>
      <c r="F56" s="127">
        <v>183.8</v>
      </c>
    </row>
    <row r="57" spans="1:6" ht="62.25" customHeight="1">
      <c r="A57" s="67" t="s">
        <v>11</v>
      </c>
      <c r="B57" s="68" t="s">
        <v>15</v>
      </c>
      <c r="C57" s="167" t="s">
        <v>81</v>
      </c>
      <c r="D57" s="52" t="s">
        <v>52</v>
      </c>
      <c r="E57" s="145" t="s">
        <v>133</v>
      </c>
      <c r="F57" s="56">
        <v>142.1</v>
      </c>
    </row>
    <row r="58" spans="1:6" ht="61.5" customHeight="1">
      <c r="A58" s="67" t="s">
        <v>11</v>
      </c>
      <c r="B58" s="68" t="s">
        <v>15</v>
      </c>
      <c r="C58" s="167" t="s">
        <v>81</v>
      </c>
      <c r="D58" s="59" t="s">
        <v>123</v>
      </c>
      <c r="E58" s="48" t="s">
        <v>125</v>
      </c>
      <c r="F58" s="56">
        <v>39.3</v>
      </c>
    </row>
    <row r="59" spans="1:6" ht="42" customHeight="1">
      <c r="A59" s="67" t="s">
        <v>11</v>
      </c>
      <c r="B59" s="68" t="s">
        <v>15</v>
      </c>
      <c r="C59" s="167" t="s">
        <v>81</v>
      </c>
      <c r="D59" s="154" t="s">
        <v>56</v>
      </c>
      <c r="E59" s="63" t="s">
        <v>57</v>
      </c>
      <c r="F59" s="56">
        <v>2.4</v>
      </c>
    </row>
    <row r="60" spans="1:6" ht="33" customHeight="1">
      <c r="A60" s="67" t="s">
        <v>15</v>
      </c>
      <c r="B60" s="68"/>
      <c r="C60" s="130" t="s">
        <v>79</v>
      </c>
      <c r="D60" s="45" t="s">
        <v>95</v>
      </c>
      <c r="E60" s="90" t="s">
        <v>31</v>
      </c>
      <c r="F60" s="70">
        <f>SUM(F61+F66)</f>
        <v>854.5999999999999</v>
      </c>
    </row>
    <row r="61" spans="1:6" ht="42.75" customHeight="1">
      <c r="A61" s="51" t="s">
        <v>15</v>
      </c>
      <c r="B61" s="52" t="s">
        <v>13</v>
      </c>
      <c r="C61" s="130" t="s">
        <v>79</v>
      </c>
      <c r="D61" s="45" t="s">
        <v>95</v>
      </c>
      <c r="E61" s="53" t="s">
        <v>46</v>
      </c>
      <c r="F61" s="72">
        <v>527.8</v>
      </c>
    </row>
    <row r="62" spans="1:6" ht="46.5" customHeight="1">
      <c r="A62" s="112" t="s">
        <v>15</v>
      </c>
      <c r="B62" s="113" t="s">
        <v>13</v>
      </c>
      <c r="C62" s="128" t="s">
        <v>82</v>
      </c>
      <c r="D62" s="45" t="s">
        <v>95</v>
      </c>
      <c r="E62" s="92" t="s">
        <v>137</v>
      </c>
      <c r="F62" s="89">
        <v>527.8</v>
      </c>
    </row>
    <row r="63" spans="1:6" ht="37.5" customHeight="1" thickBot="1">
      <c r="A63" s="51" t="s">
        <v>15</v>
      </c>
      <c r="B63" s="52" t="s">
        <v>13</v>
      </c>
      <c r="C63" s="128" t="s">
        <v>120</v>
      </c>
      <c r="D63" s="45" t="s">
        <v>95</v>
      </c>
      <c r="E63" s="93" t="s">
        <v>126</v>
      </c>
      <c r="F63" s="89">
        <v>527.8</v>
      </c>
    </row>
    <row r="64" spans="1:6" ht="39" customHeight="1" thickBot="1">
      <c r="A64" s="51" t="s">
        <v>15</v>
      </c>
      <c r="B64" s="52" t="s">
        <v>13</v>
      </c>
      <c r="C64" s="128" t="s">
        <v>119</v>
      </c>
      <c r="D64" s="45" t="s">
        <v>95</v>
      </c>
      <c r="E64" s="159" t="s">
        <v>134</v>
      </c>
      <c r="F64" s="89">
        <v>527.8</v>
      </c>
    </row>
    <row r="65" spans="1:6" ht="33.75" customHeight="1">
      <c r="A65" s="51" t="s">
        <v>15</v>
      </c>
      <c r="B65" s="52" t="s">
        <v>13</v>
      </c>
      <c r="C65" s="128" t="s">
        <v>119</v>
      </c>
      <c r="D65" s="52" t="s">
        <v>56</v>
      </c>
      <c r="E65" s="53" t="s">
        <v>57</v>
      </c>
      <c r="F65" s="54">
        <v>527.8</v>
      </c>
    </row>
    <row r="66" spans="1:6" ht="45" customHeight="1">
      <c r="A66" s="51" t="s">
        <v>15</v>
      </c>
      <c r="B66" s="52" t="s">
        <v>27</v>
      </c>
      <c r="C66" s="130" t="s">
        <v>79</v>
      </c>
      <c r="D66" s="45" t="s">
        <v>95</v>
      </c>
      <c r="E66" s="53" t="s">
        <v>158</v>
      </c>
      <c r="F66" s="74">
        <f>SUM(F67+F69)</f>
        <v>326.79999999999995</v>
      </c>
    </row>
    <row r="67" spans="1:6" ht="66" customHeight="1">
      <c r="A67" s="51" t="s">
        <v>15</v>
      </c>
      <c r="B67" s="52" t="s">
        <v>27</v>
      </c>
      <c r="C67" s="128" t="s">
        <v>156</v>
      </c>
      <c r="D67" s="45" t="s">
        <v>95</v>
      </c>
      <c r="E67" s="53" t="s">
        <v>169</v>
      </c>
      <c r="F67" s="54">
        <v>196.6</v>
      </c>
    </row>
    <row r="68" spans="1:6" ht="33" customHeight="1">
      <c r="A68" s="51" t="s">
        <v>15</v>
      </c>
      <c r="B68" s="52" t="s">
        <v>27</v>
      </c>
      <c r="C68" s="128" t="s">
        <v>156</v>
      </c>
      <c r="D68" s="52" t="s">
        <v>56</v>
      </c>
      <c r="E68" s="53" t="s">
        <v>57</v>
      </c>
      <c r="F68" s="54">
        <v>196.6</v>
      </c>
    </row>
    <row r="69" spans="1:6" ht="67.5" customHeight="1">
      <c r="A69" s="51" t="s">
        <v>15</v>
      </c>
      <c r="B69" s="52" t="s">
        <v>27</v>
      </c>
      <c r="C69" s="128" t="s">
        <v>168</v>
      </c>
      <c r="D69" s="45" t="s">
        <v>95</v>
      </c>
      <c r="E69" s="57" t="s">
        <v>186</v>
      </c>
      <c r="F69" s="54">
        <v>130.2</v>
      </c>
    </row>
    <row r="70" spans="1:6" ht="40.5" customHeight="1">
      <c r="A70" s="51" t="s">
        <v>15</v>
      </c>
      <c r="B70" s="52" t="s">
        <v>27</v>
      </c>
      <c r="C70" s="128" t="s">
        <v>168</v>
      </c>
      <c r="D70" s="52" t="s">
        <v>56</v>
      </c>
      <c r="E70" s="53" t="s">
        <v>57</v>
      </c>
      <c r="F70" s="54">
        <v>130.2</v>
      </c>
    </row>
    <row r="71" spans="1:6" ht="28.5" customHeight="1">
      <c r="A71" s="51" t="s">
        <v>7</v>
      </c>
      <c r="B71" s="52" t="s">
        <v>43</v>
      </c>
      <c r="C71" s="130" t="s">
        <v>79</v>
      </c>
      <c r="D71" s="45" t="s">
        <v>95</v>
      </c>
      <c r="E71" s="73" t="s">
        <v>50</v>
      </c>
      <c r="F71" s="74">
        <f>SUM(F72+F77)</f>
        <v>3393.2</v>
      </c>
    </row>
    <row r="72" spans="1:6" ht="34.5" customHeight="1">
      <c r="A72" s="51" t="s">
        <v>7</v>
      </c>
      <c r="B72" s="52" t="s">
        <v>26</v>
      </c>
      <c r="C72" s="130" t="s">
        <v>79</v>
      </c>
      <c r="D72" s="45" t="s">
        <v>95</v>
      </c>
      <c r="E72" s="58" t="s">
        <v>51</v>
      </c>
      <c r="F72" s="54">
        <f>SUM(F73+F75)</f>
        <v>3165.7</v>
      </c>
    </row>
    <row r="73" spans="1:6" ht="33.75" customHeight="1">
      <c r="A73" s="51" t="s">
        <v>7</v>
      </c>
      <c r="B73" s="52" t="s">
        <v>26</v>
      </c>
      <c r="C73" s="129" t="s">
        <v>83</v>
      </c>
      <c r="D73" s="45" t="s">
        <v>95</v>
      </c>
      <c r="E73" s="140" t="s">
        <v>131</v>
      </c>
      <c r="F73" s="54">
        <v>2883</v>
      </c>
    </row>
    <row r="74" spans="1:6" ht="58.5" customHeight="1">
      <c r="A74" s="51" t="s">
        <v>7</v>
      </c>
      <c r="B74" s="52" t="s">
        <v>26</v>
      </c>
      <c r="C74" s="129" t="s">
        <v>83</v>
      </c>
      <c r="D74" s="52" t="s">
        <v>56</v>
      </c>
      <c r="E74" s="53" t="s">
        <v>57</v>
      </c>
      <c r="F74" s="54">
        <v>2883</v>
      </c>
    </row>
    <row r="75" spans="1:6" ht="75.75" customHeight="1">
      <c r="A75" s="51" t="s">
        <v>7</v>
      </c>
      <c r="B75" s="52" t="s">
        <v>26</v>
      </c>
      <c r="C75" s="128" t="s">
        <v>168</v>
      </c>
      <c r="D75" s="45" t="s">
        <v>95</v>
      </c>
      <c r="E75" s="57" t="s">
        <v>186</v>
      </c>
      <c r="F75" s="54">
        <v>282.7</v>
      </c>
    </row>
    <row r="76" spans="1:6" ht="60" customHeight="1">
      <c r="A76" s="51" t="s">
        <v>7</v>
      </c>
      <c r="B76" s="52" t="s">
        <v>26</v>
      </c>
      <c r="C76" s="128" t="s">
        <v>168</v>
      </c>
      <c r="D76" s="59" t="s">
        <v>56</v>
      </c>
      <c r="E76" s="53" t="s">
        <v>57</v>
      </c>
      <c r="F76" s="54">
        <v>282.7</v>
      </c>
    </row>
    <row r="77" spans="1:6" ht="31.5">
      <c r="A77" s="51" t="s">
        <v>7</v>
      </c>
      <c r="B77" s="52" t="s">
        <v>42</v>
      </c>
      <c r="C77" s="130" t="s">
        <v>79</v>
      </c>
      <c r="D77" s="45" t="s">
        <v>95</v>
      </c>
      <c r="E77" s="53" t="s">
        <v>187</v>
      </c>
      <c r="F77" s="74">
        <v>227.5</v>
      </c>
    </row>
    <row r="78" spans="1:6" ht="31.5" hidden="1">
      <c r="A78" s="51" t="s">
        <v>7</v>
      </c>
      <c r="B78" s="52" t="s">
        <v>42</v>
      </c>
      <c r="C78" s="171" t="s">
        <v>139</v>
      </c>
      <c r="D78" s="45" t="s">
        <v>95</v>
      </c>
      <c r="E78" s="141" t="s">
        <v>140</v>
      </c>
      <c r="F78" s="54">
        <v>227.5</v>
      </c>
    </row>
    <row r="79" spans="1:6" ht="31.5">
      <c r="A79" s="51" t="s">
        <v>7</v>
      </c>
      <c r="B79" s="52" t="s">
        <v>42</v>
      </c>
      <c r="C79" s="171" t="s">
        <v>139</v>
      </c>
      <c r="D79" s="52" t="s">
        <v>56</v>
      </c>
      <c r="E79" s="53" t="s">
        <v>57</v>
      </c>
      <c r="F79" s="54">
        <v>227.5</v>
      </c>
    </row>
    <row r="80" spans="1:6" ht="15.75">
      <c r="A80" s="50" t="s">
        <v>8</v>
      </c>
      <c r="B80" s="45" t="s">
        <v>43</v>
      </c>
      <c r="C80" s="130" t="s">
        <v>79</v>
      </c>
      <c r="D80" s="45" t="s">
        <v>95</v>
      </c>
      <c r="E80" s="73" t="s">
        <v>10</v>
      </c>
      <c r="F80" s="75">
        <f>SUM(F87+F84)</f>
        <v>4062.3500000000004</v>
      </c>
    </row>
    <row r="81" spans="1:6" ht="47.25" customHeight="1" hidden="1">
      <c r="A81" s="103" t="s">
        <v>8</v>
      </c>
      <c r="B81" s="71" t="s">
        <v>5</v>
      </c>
      <c r="C81" s="130" t="s">
        <v>79</v>
      </c>
      <c r="D81" s="45" t="s">
        <v>95</v>
      </c>
      <c r="E81" s="94" t="s">
        <v>38</v>
      </c>
      <c r="F81" s="75" t="e">
        <f>SUM(#REF!+F82)</f>
        <v>#REF!</v>
      </c>
    </row>
    <row r="82" spans="1:6" ht="19.5" customHeight="1" hidden="1">
      <c r="A82" s="51" t="s">
        <v>8</v>
      </c>
      <c r="B82" s="52" t="s">
        <v>5</v>
      </c>
      <c r="C82" s="131" t="s">
        <v>141</v>
      </c>
      <c r="D82" s="45" t="s">
        <v>95</v>
      </c>
      <c r="E82" s="153" t="s">
        <v>142</v>
      </c>
      <c r="F82" s="55">
        <v>0</v>
      </c>
    </row>
    <row r="83" spans="1:6" ht="36.75" customHeight="1">
      <c r="A83" s="51" t="s">
        <v>8</v>
      </c>
      <c r="B83" s="52" t="s">
        <v>11</v>
      </c>
      <c r="C83" s="130" t="s">
        <v>79</v>
      </c>
      <c r="D83" s="45" t="s">
        <v>95</v>
      </c>
      <c r="E83" s="69" t="s">
        <v>39</v>
      </c>
      <c r="F83" s="75">
        <v>278.3</v>
      </c>
    </row>
    <row r="84" spans="1:6" ht="36" customHeight="1">
      <c r="A84" s="114" t="s">
        <v>8</v>
      </c>
      <c r="B84" s="115" t="s">
        <v>11</v>
      </c>
      <c r="C84" s="130" t="s">
        <v>79</v>
      </c>
      <c r="D84" s="45" t="s">
        <v>95</v>
      </c>
      <c r="E84" s="69" t="s">
        <v>39</v>
      </c>
      <c r="F84" s="55">
        <v>278.3</v>
      </c>
    </row>
    <row r="85" spans="1:6" ht="33" customHeight="1">
      <c r="A85" s="51" t="s">
        <v>8</v>
      </c>
      <c r="B85" s="52" t="s">
        <v>11</v>
      </c>
      <c r="C85" s="131" t="s">
        <v>86</v>
      </c>
      <c r="D85" s="45" t="s">
        <v>95</v>
      </c>
      <c r="E85" s="140" t="s">
        <v>87</v>
      </c>
      <c r="F85" s="55">
        <v>278.3</v>
      </c>
    </row>
    <row r="86" spans="1:6" ht="38.25" customHeight="1">
      <c r="A86" s="51" t="s">
        <v>8</v>
      </c>
      <c r="B86" s="52" t="s">
        <v>11</v>
      </c>
      <c r="C86" s="131" t="s">
        <v>86</v>
      </c>
      <c r="D86" s="52" t="s">
        <v>56</v>
      </c>
      <c r="E86" s="53" t="s">
        <v>57</v>
      </c>
      <c r="F86" s="55">
        <v>278.3</v>
      </c>
    </row>
    <row r="87" spans="1:6" ht="30" customHeight="1">
      <c r="A87" s="50" t="s">
        <v>8</v>
      </c>
      <c r="B87" s="45" t="s">
        <v>15</v>
      </c>
      <c r="C87" s="130" t="s">
        <v>79</v>
      </c>
      <c r="D87" s="45" t="s">
        <v>95</v>
      </c>
      <c r="E87" s="95" t="s">
        <v>28</v>
      </c>
      <c r="F87" s="75">
        <f>SUM(F92+F88+F90+F94+F96)</f>
        <v>3784.05</v>
      </c>
    </row>
    <row r="88" spans="1:6" ht="28.5" customHeight="1">
      <c r="A88" s="50" t="s">
        <v>8</v>
      </c>
      <c r="B88" s="50" t="s">
        <v>15</v>
      </c>
      <c r="C88" s="128" t="s">
        <v>168</v>
      </c>
      <c r="D88" s="50" t="s">
        <v>95</v>
      </c>
      <c r="E88" s="57" t="s">
        <v>186</v>
      </c>
      <c r="F88" s="75">
        <v>282.3</v>
      </c>
    </row>
    <row r="89" spans="1:6" ht="27.75" customHeight="1">
      <c r="A89" s="50" t="s">
        <v>8</v>
      </c>
      <c r="B89" s="50" t="s">
        <v>15</v>
      </c>
      <c r="C89" s="128" t="s">
        <v>168</v>
      </c>
      <c r="D89" s="50" t="s">
        <v>56</v>
      </c>
      <c r="E89" s="53" t="s">
        <v>57</v>
      </c>
      <c r="F89" s="75">
        <v>282.3</v>
      </c>
    </row>
    <row r="90" spans="1:6" ht="43.5" customHeight="1">
      <c r="A90" s="50" t="s">
        <v>8</v>
      </c>
      <c r="B90" s="50" t="s">
        <v>15</v>
      </c>
      <c r="C90" s="130" t="s">
        <v>178</v>
      </c>
      <c r="D90" s="50" t="s">
        <v>95</v>
      </c>
      <c r="E90" s="172" t="s">
        <v>188</v>
      </c>
      <c r="F90" s="55">
        <v>100</v>
      </c>
    </row>
    <row r="91" spans="1:6" ht="48.75" customHeight="1">
      <c r="A91" s="50" t="s">
        <v>8</v>
      </c>
      <c r="B91" s="50" t="s">
        <v>15</v>
      </c>
      <c r="C91" s="130" t="s">
        <v>178</v>
      </c>
      <c r="D91" s="50" t="s">
        <v>56</v>
      </c>
      <c r="E91" s="53" t="s">
        <v>57</v>
      </c>
      <c r="F91" s="55">
        <v>100</v>
      </c>
    </row>
    <row r="92" spans="1:6" ht="51.75" customHeight="1">
      <c r="A92" s="78" t="s">
        <v>8</v>
      </c>
      <c r="B92" s="78" t="s">
        <v>15</v>
      </c>
      <c r="C92" s="132" t="s">
        <v>88</v>
      </c>
      <c r="D92" s="78" t="s">
        <v>95</v>
      </c>
      <c r="E92" s="133" t="s">
        <v>89</v>
      </c>
      <c r="F92" s="54">
        <v>1974</v>
      </c>
    </row>
    <row r="93" spans="1:6" ht="51.75" customHeight="1">
      <c r="A93" s="78" t="s">
        <v>8</v>
      </c>
      <c r="B93" s="78" t="s">
        <v>15</v>
      </c>
      <c r="C93" s="132" t="s">
        <v>88</v>
      </c>
      <c r="D93" s="78" t="s">
        <v>56</v>
      </c>
      <c r="E93" s="53" t="s">
        <v>57</v>
      </c>
      <c r="F93" s="54">
        <v>1974</v>
      </c>
    </row>
    <row r="94" spans="1:6" ht="38.25" customHeight="1">
      <c r="A94" s="78" t="s">
        <v>8</v>
      </c>
      <c r="B94" s="78" t="s">
        <v>15</v>
      </c>
      <c r="C94" s="129" t="s">
        <v>91</v>
      </c>
      <c r="D94" s="45" t="s">
        <v>95</v>
      </c>
      <c r="E94" s="93" t="s">
        <v>90</v>
      </c>
      <c r="F94" s="54">
        <v>1233.45</v>
      </c>
    </row>
    <row r="95" spans="1:6" ht="72" customHeight="1">
      <c r="A95" s="78" t="s">
        <v>8</v>
      </c>
      <c r="B95" s="78" t="s">
        <v>15</v>
      </c>
      <c r="C95" s="129" t="s">
        <v>91</v>
      </c>
      <c r="D95" s="78" t="s">
        <v>56</v>
      </c>
      <c r="E95" s="53" t="s">
        <v>57</v>
      </c>
      <c r="F95" s="54">
        <v>1233.45</v>
      </c>
    </row>
    <row r="96" spans="1:6" ht="38.25" customHeight="1">
      <c r="A96" s="78" t="s">
        <v>8</v>
      </c>
      <c r="B96" s="78" t="s">
        <v>15</v>
      </c>
      <c r="C96" s="129" t="s">
        <v>143</v>
      </c>
      <c r="D96" s="45" t="s">
        <v>95</v>
      </c>
      <c r="E96" s="53" t="s">
        <v>144</v>
      </c>
      <c r="F96" s="54">
        <v>194.3</v>
      </c>
    </row>
    <row r="97" spans="1:6" ht="70.5" customHeight="1">
      <c r="A97" s="78" t="s">
        <v>8</v>
      </c>
      <c r="B97" s="78" t="s">
        <v>15</v>
      </c>
      <c r="C97" s="129" t="s">
        <v>143</v>
      </c>
      <c r="D97" s="78" t="s">
        <v>56</v>
      </c>
      <c r="E97" s="53" t="s">
        <v>57</v>
      </c>
      <c r="F97" s="54">
        <v>194.3</v>
      </c>
    </row>
    <row r="98" spans="1:6" ht="51" customHeight="1">
      <c r="A98" s="78" t="s">
        <v>9</v>
      </c>
      <c r="B98" s="78" t="s">
        <v>43</v>
      </c>
      <c r="C98" s="130" t="s">
        <v>79</v>
      </c>
      <c r="D98" s="78" t="s">
        <v>95</v>
      </c>
      <c r="E98" s="96" t="s">
        <v>94</v>
      </c>
      <c r="F98" s="54">
        <f>SUM(F99+F114)</f>
        <v>6692.9</v>
      </c>
    </row>
    <row r="99" spans="1:6" ht="36" customHeight="1">
      <c r="A99" s="117" t="s">
        <v>9</v>
      </c>
      <c r="B99" s="118" t="s">
        <v>5</v>
      </c>
      <c r="C99" s="130" t="s">
        <v>79</v>
      </c>
      <c r="D99" s="118" t="s">
        <v>95</v>
      </c>
      <c r="E99" s="96" t="s">
        <v>12</v>
      </c>
      <c r="F99" s="49">
        <f>SUM(F100+F109+F105)</f>
        <v>6399.299999999999</v>
      </c>
    </row>
    <row r="100" spans="1:6" ht="78" customHeight="1">
      <c r="A100" s="51" t="s">
        <v>9</v>
      </c>
      <c r="B100" s="52" t="s">
        <v>5</v>
      </c>
      <c r="C100" s="134" t="s">
        <v>97</v>
      </c>
      <c r="D100" s="45" t="s">
        <v>95</v>
      </c>
      <c r="E100" s="97" t="s">
        <v>96</v>
      </c>
      <c r="F100" s="110">
        <f>SUM(F101+F102+F104+F107+F108+F103)</f>
        <v>4860.4</v>
      </c>
    </row>
    <row r="101" spans="1:6" ht="77.25" customHeight="1">
      <c r="A101" s="50" t="s">
        <v>9</v>
      </c>
      <c r="B101" s="45" t="s">
        <v>5</v>
      </c>
      <c r="C101" s="134" t="s">
        <v>97</v>
      </c>
      <c r="D101" s="45" t="s">
        <v>58</v>
      </c>
      <c r="E101" s="53" t="s">
        <v>135</v>
      </c>
      <c r="F101" s="55">
        <v>1938.57</v>
      </c>
    </row>
    <row r="102" spans="1:6" ht="24.75" customHeight="1" hidden="1">
      <c r="A102" s="50" t="s">
        <v>9</v>
      </c>
      <c r="B102" s="45" t="s">
        <v>5</v>
      </c>
      <c r="C102" s="134" t="s">
        <v>97</v>
      </c>
      <c r="D102" s="45" t="s">
        <v>54</v>
      </c>
      <c r="E102" s="53" t="s">
        <v>55</v>
      </c>
      <c r="F102" s="55">
        <v>0</v>
      </c>
    </row>
    <row r="103" spans="1:6" ht="24.75" customHeight="1">
      <c r="A103" s="50" t="s">
        <v>9</v>
      </c>
      <c r="B103" s="45" t="s">
        <v>5</v>
      </c>
      <c r="C103" s="134" t="s">
        <v>97</v>
      </c>
      <c r="D103" s="45" t="s">
        <v>124</v>
      </c>
      <c r="E103" s="53" t="s">
        <v>127</v>
      </c>
      <c r="F103" s="55">
        <v>580.48</v>
      </c>
    </row>
    <row r="104" spans="1:6" ht="31.5">
      <c r="A104" s="50" t="s">
        <v>9</v>
      </c>
      <c r="B104" s="45" t="s">
        <v>5</v>
      </c>
      <c r="C104" s="134" t="s">
        <v>97</v>
      </c>
      <c r="D104" s="45" t="s">
        <v>56</v>
      </c>
      <c r="E104" s="53" t="s">
        <v>57</v>
      </c>
      <c r="F104" s="55">
        <v>2338.5</v>
      </c>
    </row>
    <row r="105" spans="1:6" ht="63">
      <c r="A105" s="50" t="s">
        <v>9</v>
      </c>
      <c r="B105" s="45" t="s">
        <v>5</v>
      </c>
      <c r="C105" s="128" t="s">
        <v>168</v>
      </c>
      <c r="D105" s="50" t="s">
        <v>95</v>
      </c>
      <c r="E105" s="57" t="s">
        <v>186</v>
      </c>
      <c r="F105" s="55">
        <v>140</v>
      </c>
    </row>
    <row r="106" spans="1:6" ht="62.25" customHeight="1">
      <c r="A106" s="50" t="s">
        <v>9</v>
      </c>
      <c r="B106" s="45" t="s">
        <v>5</v>
      </c>
      <c r="C106" s="128" t="s">
        <v>168</v>
      </c>
      <c r="D106" s="45" t="s">
        <v>56</v>
      </c>
      <c r="E106" s="53" t="s">
        <v>57</v>
      </c>
      <c r="F106" s="55">
        <v>140</v>
      </c>
    </row>
    <row r="107" spans="1:6" ht="31.5">
      <c r="A107" s="50" t="s">
        <v>9</v>
      </c>
      <c r="B107" s="45" t="s">
        <v>5</v>
      </c>
      <c r="C107" s="134" t="s">
        <v>97</v>
      </c>
      <c r="D107" s="45" t="s">
        <v>59</v>
      </c>
      <c r="E107" s="53" t="s">
        <v>92</v>
      </c>
      <c r="F107" s="55">
        <v>2.65</v>
      </c>
    </row>
    <row r="108" spans="1:6" ht="61.5" customHeight="1">
      <c r="A108" s="50" t="s">
        <v>9</v>
      </c>
      <c r="B108" s="45" t="s">
        <v>5</v>
      </c>
      <c r="C108" s="134" t="s">
        <v>97</v>
      </c>
      <c r="D108" s="45" t="s">
        <v>150</v>
      </c>
      <c r="E108" s="177" t="s">
        <v>151</v>
      </c>
      <c r="F108" s="55">
        <v>0.2</v>
      </c>
    </row>
    <row r="109" spans="1:6" ht="36" customHeight="1">
      <c r="A109" s="51" t="s">
        <v>9</v>
      </c>
      <c r="B109" s="52" t="s">
        <v>5</v>
      </c>
      <c r="C109" s="135" t="s">
        <v>98</v>
      </c>
      <c r="D109" s="45" t="s">
        <v>95</v>
      </c>
      <c r="E109" s="142" t="s">
        <v>99</v>
      </c>
      <c r="F109" s="74">
        <f>SUM(F110+F111+F113+F112)</f>
        <v>1398.8999999999999</v>
      </c>
    </row>
    <row r="110" spans="1:6" ht="15.75">
      <c r="A110" s="50" t="s">
        <v>9</v>
      </c>
      <c r="B110" s="45" t="s">
        <v>5</v>
      </c>
      <c r="C110" s="135" t="s">
        <v>98</v>
      </c>
      <c r="D110" s="45" t="s">
        <v>58</v>
      </c>
      <c r="E110" s="53" t="s">
        <v>135</v>
      </c>
      <c r="F110" s="55">
        <v>869.5</v>
      </c>
    </row>
    <row r="111" spans="1:6" ht="37.5" customHeight="1" hidden="1">
      <c r="A111" s="50" t="s">
        <v>9</v>
      </c>
      <c r="B111" s="45" t="s">
        <v>5</v>
      </c>
      <c r="C111" s="135" t="s">
        <v>98</v>
      </c>
      <c r="D111" s="45" t="s">
        <v>54</v>
      </c>
      <c r="E111" s="53" t="s">
        <v>55</v>
      </c>
      <c r="F111" s="55">
        <v>0</v>
      </c>
    </row>
    <row r="112" spans="1:6" ht="47.25">
      <c r="A112" s="50" t="s">
        <v>9</v>
      </c>
      <c r="B112" s="45" t="s">
        <v>5</v>
      </c>
      <c r="C112" s="135" t="s">
        <v>98</v>
      </c>
      <c r="D112" s="45" t="s">
        <v>124</v>
      </c>
      <c r="E112" s="53" t="s">
        <v>127</v>
      </c>
      <c r="F112" s="55">
        <v>240.3</v>
      </c>
    </row>
    <row r="113" spans="1:6" ht="66" customHeight="1">
      <c r="A113" s="50" t="s">
        <v>9</v>
      </c>
      <c r="B113" s="45" t="s">
        <v>5</v>
      </c>
      <c r="C113" s="135" t="s">
        <v>98</v>
      </c>
      <c r="D113" s="45" t="s">
        <v>56</v>
      </c>
      <c r="E113" s="53" t="s">
        <v>57</v>
      </c>
      <c r="F113" s="55">
        <v>289.1</v>
      </c>
    </row>
    <row r="114" spans="1:6" ht="15.75">
      <c r="A114" s="119" t="s">
        <v>9</v>
      </c>
      <c r="B114" s="120" t="s">
        <v>7</v>
      </c>
      <c r="C114" s="130" t="s">
        <v>79</v>
      </c>
      <c r="D114" s="45" t="s">
        <v>95</v>
      </c>
      <c r="E114" s="162" t="s">
        <v>71</v>
      </c>
      <c r="F114" s="121">
        <f>F115</f>
        <v>293.6</v>
      </c>
    </row>
    <row r="115" spans="1:6" ht="47.25">
      <c r="A115" s="119" t="s">
        <v>9</v>
      </c>
      <c r="B115" s="120" t="s">
        <v>7</v>
      </c>
      <c r="C115" s="136" t="s">
        <v>101</v>
      </c>
      <c r="D115" s="45" t="s">
        <v>95</v>
      </c>
      <c r="E115" s="99" t="s">
        <v>100</v>
      </c>
      <c r="F115" s="121">
        <v>293.6</v>
      </c>
    </row>
    <row r="116" spans="1:6" ht="37.5" customHeight="1">
      <c r="A116" s="119" t="s">
        <v>9</v>
      </c>
      <c r="B116" s="120" t="s">
        <v>7</v>
      </c>
      <c r="C116" s="128" t="s">
        <v>103</v>
      </c>
      <c r="D116" s="45" t="s">
        <v>95</v>
      </c>
      <c r="E116" s="99" t="s">
        <v>102</v>
      </c>
      <c r="F116" s="121">
        <v>293.6</v>
      </c>
    </row>
    <row r="117" spans="1:6" ht="51" customHeight="1">
      <c r="A117" s="119" t="s">
        <v>9</v>
      </c>
      <c r="B117" s="120" t="s">
        <v>7</v>
      </c>
      <c r="C117" s="155" t="s">
        <v>121</v>
      </c>
      <c r="D117" s="45" t="s">
        <v>95</v>
      </c>
      <c r="E117" s="161" t="s">
        <v>136</v>
      </c>
      <c r="F117" s="121">
        <v>293.6</v>
      </c>
    </row>
    <row r="118" spans="1:6" ht="31.5">
      <c r="A118" s="119" t="s">
        <v>9</v>
      </c>
      <c r="B118" s="120" t="s">
        <v>7</v>
      </c>
      <c r="C118" s="128" t="s">
        <v>121</v>
      </c>
      <c r="D118" s="45" t="s">
        <v>56</v>
      </c>
      <c r="E118" s="53" t="s">
        <v>57</v>
      </c>
      <c r="F118" s="55">
        <v>293.6</v>
      </c>
    </row>
    <row r="119" spans="1:6" ht="56.25" customHeight="1">
      <c r="A119" s="163" t="s">
        <v>13</v>
      </c>
      <c r="B119" s="164" t="s">
        <v>43</v>
      </c>
      <c r="C119" s="130" t="s">
        <v>79</v>
      </c>
      <c r="D119" s="45" t="s">
        <v>95</v>
      </c>
      <c r="E119" s="165" t="s">
        <v>14</v>
      </c>
      <c r="F119" s="75">
        <v>130</v>
      </c>
    </row>
    <row r="120" spans="1:6" ht="15.75">
      <c r="A120" s="50" t="s">
        <v>13</v>
      </c>
      <c r="B120" s="45" t="s">
        <v>15</v>
      </c>
      <c r="C120" s="130" t="s">
        <v>79</v>
      </c>
      <c r="D120" s="45" t="s">
        <v>95</v>
      </c>
      <c r="E120" s="166" t="s">
        <v>36</v>
      </c>
      <c r="F120" s="55">
        <f>SUM(F121+F124+F126)</f>
        <v>130</v>
      </c>
    </row>
    <row r="121" spans="1:6" ht="15.75">
      <c r="A121" s="77" t="s">
        <v>13</v>
      </c>
      <c r="B121" s="68" t="s">
        <v>15</v>
      </c>
      <c r="C121" s="167" t="s">
        <v>80</v>
      </c>
      <c r="D121" s="45" t="s">
        <v>95</v>
      </c>
      <c r="E121" s="88" t="s">
        <v>69</v>
      </c>
      <c r="F121" s="72">
        <v>100</v>
      </c>
    </row>
    <row r="122" spans="1:6" ht="48.75" customHeight="1">
      <c r="A122" s="45" t="s">
        <v>13</v>
      </c>
      <c r="B122" s="45" t="s">
        <v>15</v>
      </c>
      <c r="C122" s="167" t="s">
        <v>80</v>
      </c>
      <c r="D122" s="52" t="s">
        <v>146</v>
      </c>
      <c r="E122" s="102" t="s">
        <v>170</v>
      </c>
      <c r="F122" s="72">
        <v>100</v>
      </c>
    </row>
    <row r="123" spans="1:6" ht="63">
      <c r="A123" s="45" t="s">
        <v>13</v>
      </c>
      <c r="B123" s="45" t="s">
        <v>15</v>
      </c>
      <c r="C123" s="128" t="s">
        <v>149</v>
      </c>
      <c r="D123" s="45" t="s">
        <v>95</v>
      </c>
      <c r="E123" s="158" t="s">
        <v>160</v>
      </c>
      <c r="F123" s="157">
        <v>10</v>
      </c>
    </row>
    <row r="124" spans="1:6" ht="47.25">
      <c r="A124" s="45" t="s">
        <v>13</v>
      </c>
      <c r="B124" s="45" t="s">
        <v>15</v>
      </c>
      <c r="C124" s="128" t="s">
        <v>159</v>
      </c>
      <c r="D124" s="45" t="s">
        <v>95</v>
      </c>
      <c r="E124" s="104" t="s">
        <v>201</v>
      </c>
      <c r="F124" s="72">
        <v>10</v>
      </c>
    </row>
    <row r="125" spans="1:6" ht="15.75">
      <c r="A125" s="45" t="s">
        <v>13</v>
      </c>
      <c r="B125" s="45" t="s">
        <v>15</v>
      </c>
      <c r="C125" s="128" t="s">
        <v>159</v>
      </c>
      <c r="D125" s="59" t="s">
        <v>62</v>
      </c>
      <c r="E125" s="104" t="s">
        <v>63</v>
      </c>
      <c r="F125" s="72">
        <v>10</v>
      </c>
    </row>
    <row r="126" spans="1:6" ht="57" customHeight="1">
      <c r="A126" s="45" t="s">
        <v>13</v>
      </c>
      <c r="B126" s="45" t="s">
        <v>15</v>
      </c>
      <c r="C126" s="128" t="s">
        <v>193</v>
      </c>
      <c r="D126" s="59" t="s">
        <v>95</v>
      </c>
      <c r="E126" s="104" t="s">
        <v>192</v>
      </c>
      <c r="F126" s="157">
        <v>20</v>
      </c>
    </row>
    <row r="127" spans="1:6" ht="31.5">
      <c r="A127" s="45" t="s">
        <v>13</v>
      </c>
      <c r="B127" s="45" t="s">
        <v>15</v>
      </c>
      <c r="C127" s="128" t="s">
        <v>193</v>
      </c>
      <c r="D127" s="59" t="s">
        <v>146</v>
      </c>
      <c r="E127" s="102" t="s">
        <v>170</v>
      </c>
      <c r="F127" s="72">
        <v>20</v>
      </c>
    </row>
    <row r="128" spans="1:6" ht="15.75">
      <c r="A128" s="45" t="s">
        <v>45</v>
      </c>
      <c r="B128" s="45" t="s">
        <v>43</v>
      </c>
      <c r="C128" s="130" t="s">
        <v>79</v>
      </c>
      <c r="D128" s="45" t="s">
        <v>95</v>
      </c>
      <c r="E128" s="122" t="s">
        <v>47</v>
      </c>
      <c r="F128" s="75">
        <v>869.3</v>
      </c>
    </row>
    <row r="129" spans="1:6" ht="15.75">
      <c r="A129" s="61" t="s">
        <v>45</v>
      </c>
      <c r="B129" s="59" t="s">
        <v>8</v>
      </c>
      <c r="C129" s="130" t="s">
        <v>79</v>
      </c>
      <c r="D129" s="45" t="s">
        <v>95</v>
      </c>
      <c r="E129" s="122" t="s">
        <v>64</v>
      </c>
      <c r="F129" s="75">
        <v>869.3</v>
      </c>
    </row>
    <row r="130" spans="1:6" ht="47.25" hidden="1">
      <c r="A130" s="123" t="s">
        <v>45</v>
      </c>
      <c r="B130" s="124" t="s">
        <v>8</v>
      </c>
      <c r="C130" s="136" t="s">
        <v>101</v>
      </c>
      <c r="D130" s="45" t="s">
        <v>95</v>
      </c>
      <c r="E130" s="99" t="s">
        <v>100</v>
      </c>
      <c r="F130" s="121">
        <v>123.68</v>
      </c>
    </row>
    <row r="131" spans="1:6" ht="32.25" thickBot="1">
      <c r="A131" s="61" t="s">
        <v>45</v>
      </c>
      <c r="B131" s="59" t="s">
        <v>8</v>
      </c>
      <c r="C131" s="128" t="s">
        <v>105</v>
      </c>
      <c r="D131" s="45" t="s">
        <v>95</v>
      </c>
      <c r="E131" s="137" t="s">
        <v>104</v>
      </c>
      <c r="F131" s="121">
        <v>123.68</v>
      </c>
    </row>
    <row r="132" spans="1:6" ht="48" thickBot="1">
      <c r="A132" s="61" t="s">
        <v>45</v>
      </c>
      <c r="B132" s="59" t="s">
        <v>8</v>
      </c>
      <c r="C132" s="128" t="s">
        <v>122</v>
      </c>
      <c r="D132" s="45" t="s">
        <v>95</v>
      </c>
      <c r="E132" s="143" t="s">
        <v>189</v>
      </c>
      <c r="F132" s="121">
        <v>123.68</v>
      </c>
    </row>
    <row r="133" spans="1:6" ht="31.5">
      <c r="A133" s="61" t="s">
        <v>45</v>
      </c>
      <c r="B133" s="59" t="s">
        <v>8</v>
      </c>
      <c r="C133" s="128" t="s">
        <v>122</v>
      </c>
      <c r="D133" s="59" t="s">
        <v>56</v>
      </c>
      <c r="E133" s="53" t="s">
        <v>57</v>
      </c>
      <c r="F133" s="55">
        <v>123.68</v>
      </c>
    </row>
    <row r="134" spans="1:6" ht="47.25">
      <c r="A134" s="61" t="s">
        <v>45</v>
      </c>
      <c r="B134" s="59" t="s">
        <v>8</v>
      </c>
      <c r="C134" s="128" t="s">
        <v>177</v>
      </c>
      <c r="D134" s="45" t="s">
        <v>95</v>
      </c>
      <c r="E134" s="156" t="s">
        <v>190</v>
      </c>
      <c r="F134" s="55">
        <v>343.85</v>
      </c>
    </row>
    <row r="135" spans="1:6" ht="31.5">
      <c r="A135" s="61" t="s">
        <v>45</v>
      </c>
      <c r="B135" s="59" t="s">
        <v>8</v>
      </c>
      <c r="C135" s="128" t="s">
        <v>177</v>
      </c>
      <c r="D135" s="59" t="s">
        <v>56</v>
      </c>
      <c r="E135" s="53" t="s">
        <v>57</v>
      </c>
      <c r="F135" s="55">
        <v>343.85</v>
      </c>
    </row>
    <row r="136" spans="1:6" ht="78.75">
      <c r="A136" s="61" t="s">
        <v>45</v>
      </c>
      <c r="B136" s="59" t="s">
        <v>8</v>
      </c>
      <c r="C136" s="128" t="s">
        <v>179</v>
      </c>
      <c r="D136" s="45" t="s">
        <v>95</v>
      </c>
      <c r="E136" s="156" t="s">
        <v>197</v>
      </c>
      <c r="F136" s="55">
        <v>9.8</v>
      </c>
    </row>
    <row r="137" spans="1:6" ht="31.5">
      <c r="A137" s="61" t="s">
        <v>45</v>
      </c>
      <c r="B137" s="59" t="s">
        <v>8</v>
      </c>
      <c r="C137" s="128" t="s">
        <v>179</v>
      </c>
      <c r="D137" s="59" t="s">
        <v>56</v>
      </c>
      <c r="E137" s="53" t="s">
        <v>57</v>
      </c>
      <c r="F137" s="55">
        <v>9.8</v>
      </c>
    </row>
    <row r="138" spans="1:6" ht="47.25">
      <c r="A138" s="61" t="s">
        <v>45</v>
      </c>
      <c r="B138" s="59" t="s">
        <v>8</v>
      </c>
      <c r="C138" s="128" t="s">
        <v>180</v>
      </c>
      <c r="D138" s="45" t="s">
        <v>95</v>
      </c>
      <c r="E138" s="156" t="s">
        <v>190</v>
      </c>
      <c r="F138" s="55">
        <v>391.89</v>
      </c>
    </row>
    <row r="139" spans="1:6" ht="31.5">
      <c r="A139" s="61" t="s">
        <v>45</v>
      </c>
      <c r="B139" s="59" t="s">
        <v>8</v>
      </c>
      <c r="C139" s="128" t="s">
        <v>180</v>
      </c>
      <c r="D139" s="59" t="s">
        <v>56</v>
      </c>
      <c r="E139" s="53" t="s">
        <v>57</v>
      </c>
      <c r="F139" s="55">
        <v>391.89</v>
      </c>
    </row>
    <row r="140" spans="1:6" ht="15.75">
      <c r="A140" s="50" t="s">
        <v>42</v>
      </c>
      <c r="B140" s="45" t="s">
        <v>43</v>
      </c>
      <c r="C140" s="130" t="s">
        <v>79</v>
      </c>
      <c r="D140" s="45" t="s">
        <v>95</v>
      </c>
      <c r="E140" s="101" t="s">
        <v>44</v>
      </c>
      <c r="F140" s="75">
        <v>286.7</v>
      </c>
    </row>
    <row r="141" spans="1:6" ht="15.75">
      <c r="A141" s="100" t="s">
        <v>42</v>
      </c>
      <c r="B141" s="98" t="s">
        <v>11</v>
      </c>
      <c r="C141" s="130" t="s">
        <v>79</v>
      </c>
      <c r="D141" s="45" t="s">
        <v>95</v>
      </c>
      <c r="E141" s="146" t="s">
        <v>40</v>
      </c>
      <c r="F141" s="121">
        <v>286.7</v>
      </c>
    </row>
    <row r="142" spans="1:6" ht="15.75">
      <c r="A142" s="50" t="s">
        <v>42</v>
      </c>
      <c r="B142" s="45" t="s">
        <v>11</v>
      </c>
      <c r="C142" s="129" t="s">
        <v>106</v>
      </c>
      <c r="D142" s="45" t="s">
        <v>95</v>
      </c>
      <c r="E142" s="63" t="s">
        <v>107</v>
      </c>
      <c r="F142" s="121">
        <f>SUM(F143+F144+F145)</f>
        <v>286.66</v>
      </c>
    </row>
    <row r="143" spans="1:6" ht="15.75">
      <c r="A143" s="50" t="s">
        <v>42</v>
      </c>
      <c r="B143" s="45" t="s">
        <v>11</v>
      </c>
      <c r="C143" s="129" t="s">
        <v>106</v>
      </c>
      <c r="D143" s="71" t="s">
        <v>58</v>
      </c>
      <c r="E143" s="53" t="s">
        <v>135</v>
      </c>
      <c r="F143" s="55">
        <v>173.3</v>
      </c>
    </row>
    <row r="144" spans="1:6" ht="31.5">
      <c r="A144" s="50" t="s">
        <v>42</v>
      </c>
      <c r="B144" s="45" t="s">
        <v>11</v>
      </c>
      <c r="C144" s="129" t="s">
        <v>106</v>
      </c>
      <c r="D144" s="71" t="s">
        <v>124</v>
      </c>
      <c r="E144" s="53" t="s">
        <v>129</v>
      </c>
      <c r="F144" s="55">
        <v>48.66</v>
      </c>
    </row>
    <row r="145" spans="1:6" ht="31.5">
      <c r="A145" s="50" t="s">
        <v>42</v>
      </c>
      <c r="B145" s="45" t="s">
        <v>11</v>
      </c>
      <c r="C145" s="129" t="s">
        <v>106</v>
      </c>
      <c r="D145" s="71" t="s">
        <v>56</v>
      </c>
      <c r="E145" s="53" t="s">
        <v>57</v>
      </c>
      <c r="F145" s="55">
        <v>64.7</v>
      </c>
    </row>
    <row r="146" spans="1:6" ht="47.25">
      <c r="A146" s="103" t="s">
        <v>27</v>
      </c>
      <c r="B146" s="71"/>
      <c r="C146" s="130" t="s">
        <v>79</v>
      </c>
      <c r="D146" s="76" t="s">
        <v>95</v>
      </c>
      <c r="E146" s="105" t="s">
        <v>184</v>
      </c>
      <c r="F146" s="75">
        <f>SUM(F147)</f>
        <v>253.07</v>
      </c>
    </row>
    <row r="147" spans="1:6" ht="15.75">
      <c r="A147" s="106" t="s">
        <v>27</v>
      </c>
      <c r="B147" s="107" t="s">
        <v>15</v>
      </c>
      <c r="C147" s="130" t="s">
        <v>79</v>
      </c>
      <c r="D147" s="71" t="s">
        <v>95</v>
      </c>
      <c r="E147" s="116" t="s">
        <v>176</v>
      </c>
      <c r="F147" s="72">
        <f>SUM(F148+F150+F152+F155)</f>
        <v>253.07</v>
      </c>
    </row>
    <row r="148" spans="1:6" ht="31.5">
      <c r="A148" s="106" t="s">
        <v>27</v>
      </c>
      <c r="B148" s="107" t="s">
        <v>15</v>
      </c>
      <c r="C148" s="129" t="s">
        <v>108</v>
      </c>
      <c r="D148" s="68" t="s">
        <v>95</v>
      </c>
      <c r="E148" s="108" t="s">
        <v>109</v>
      </c>
      <c r="F148" s="72">
        <v>50</v>
      </c>
    </row>
    <row r="149" spans="1:6" ht="47.25">
      <c r="A149" s="77" t="s">
        <v>27</v>
      </c>
      <c r="B149" s="68" t="s">
        <v>15</v>
      </c>
      <c r="C149" s="129" t="s">
        <v>108</v>
      </c>
      <c r="D149" s="68" t="s">
        <v>167</v>
      </c>
      <c r="E149" s="57" t="s">
        <v>166</v>
      </c>
      <c r="F149" s="72">
        <v>50</v>
      </c>
    </row>
    <row r="150" spans="1:6" ht="47.25">
      <c r="A150" s="50" t="s">
        <v>27</v>
      </c>
      <c r="B150" s="45" t="s">
        <v>15</v>
      </c>
      <c r="C150" s="129" t="s">
        <v>110</v>
      </c>
      <c r="D150" s="45" t="s">
        <v>95</v>
      </c>
      <c r="E150" s="133" t="s">
        <v>111</v>
      </c>
      <c r="F150" s="72">
        <v>130.1</v>
      </c>
    </row>
    <row r="151" spans="1:6" ht="15.75">
      <c r="A151" s="50" t="s">
        <v>27</v>
      </c>
      <c r="B151" s="45" t="s">
        <v>15</v>
      </c>
      <c r="C151" s="129" t="s">
        <v>110</v>
      </c>
      <c r="D151" s="45" t="s">
        <v>60</v>
      </c>
      <c r="E151" s="133" t="s">
        <v>198</v>
      </c>
      <c r="F151" s="72">
        <v>130.1</v>
      </c>
    </row>
    <row r="152" spans="1:6" ht="47.25">
      <c r="A152" s="50" t="s">
        <v>27</v>
      </c>
      <c r="B152" s="45" t="s">
        <v>15</v>
      </c>
      <c r="C152" s="129" t="s">
        <v>112</v>
      </c>
      <c r="D152" s="45" t="s">
        <v>95</v>
      </c>
      <c r="E152" s="133" t="s">
        <v>113</v>
      </c>
      <c r="F152" s="55">
        <v>36.1</v>
      </c>
    </row>
    <row r="153" spans="1:6" ht="15.75">
      <c r="A153" s="50" t="s">
        <v>27</v>
      </c>
      <c r="B153" s="45" t="s">
        <v>15</v>
      </c>
      <c r="C153" s="129" t="s">
        <v>112</v>
      </c>
      <c r="D153" s="45" t="s">
        <v>60</v>
      </c>
      <c r="E153" s="116" t="s">
        <v>61</v>
      </c>
      <c r="F153" s="55">
        <v>36.1</v>
      </c>
    </row>
    <row r="154" spans="1:6" ht="94.5">
      <c r="A154" s="50" t="s">
        <v>27</v>
      </c>
      <c r="B154" s="45" t="s">
        <v>15</v>
      </c>
      <c r="C154" s="129" t="s">
        <v>114</v>
      </c>
      <c r="D154" s="45" t="s">
        <v>95</v>
      </c>
      <c r="E154" s="138" t="s">
        <v>115</v>
      </c>
      <c r="F154" s="55">
        <v>36.9</v>
      </c>
    </row>
    <row r="155" spans="1:6" ht="15.75">
      <c r="A155" s="50" t="s">
        <v>27</v>
      </c>
      <c r="B155" s="45" t="s">
        <v>15</v>
      </c>
      <c r="C155" s="129" t="s">
        <v>114</v>
      </c>
      <c r="D155" s="45" t="s">
        <v>60</v>
      </c>
      <c r="E155" s="57" t="s">
        <v>61</v>
      </c>
      <c r="F155" s="55">
        <v>36.87</v>
      </c>
    </row>
  </sheetData>
  <sheetProtection/>
  <mergeCells count="14">
    <mergeCell ref="A14:F14"/>
    <mergeCell ref="A15:F15"/>
    <mergeCell ref="B8:F8"/>
    <mergeCell ref="B9:F9"/>
    <mergeCell ref="B10:F10"/>
    <mergeCell ref="B11:F11"/>
    <mergeCell ref="A12:F12"/>
    <mergeCell ref="A13:F13"/>
    <mergeCell ref="F1:G2"/>
    <mergeCell ref="E3:F3"/>
    <mergeCell ref="E4:F4"/>
    <mergeCell ref="B5:F5"/>
    <mergeCell ref="B6:F6"/>
    <mergeCell ref="E7:F7"/>
  </mergeCells>
  <printOptions/>
  <pageMargins left="0.7480314960629921" right="0.7480314960629921" top="0.984251968503937" bottom="0.4724409448818898" header="0.5118110236220472" footer="0.5118110236220472"/>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37">
      <selection activeCell="L37" sqref="L37"/>
    </sheetView>
  </sheetViews>
  <sheetFormatPr defaultColWidth="9.00390625" defaultRowHeight="12.75"/>
  <cols>
    <col min="1" max="1" width="8.375" style="0" customWidth="1"/>
    <col min="2" max="2" width="8.25390625" style="0" customWidth="1"/>
    <col min="7" max="7" width="14.875" style="0" customWidth="1"/>
    <col min="8" max="8" width="12.75390625" style="0" customWidth="1"/>
  </cols>
  <sheetData>
    <row r="1" spans="7:8" ht="12.75">
      <c r="G1" s="193" t="s">
        <v>203</v>
      </c>
      <c r="H1" s="193"/>
    </row>
    <row r="2" spans="7:8" ht="43.5" customHeight="1">
      <c r="G2" s="193"/>
      <c r="H2" s="193"/>
    </row>
    <row r="3" spans="6:8" ht="12.75">
      <c r="F3" s="279" t="s">
        <v>25</v>
      </c>
      <c r="G3" s="279"/>
      <c r="H3" s="279"/>
    </row>
    <row r="4" spans="3:8" ht="12.75">
      <c r="C4" s="5"/>
      <c r="D4" s="5"/>
      <c r="E4" s="5"/>
      <c r="F4" s="280" t="s">
        <v>22</v>
      </c>
      <c r="G4" s="280"/>
      <c r="H4" s="280"/>
    </row>
    <row r="5" spans="3:8" ht="12.75">
      <c r="C5" s="5"/>
      <c r="D5" s="264" t="s">
        <v>35</v>
      </c>
      <c r="E5" s="264"/>
      <c r="F5" s="264"/>
      <c r="G5" s="264"/>
      <c r="H5" s="264"/>
    </row>
    <row r="6" spans="3:8" ht="12.75">
      <c r="C6" s="5"/>
      <c r="D6" s="5"/>
      <c r="E6" s="264" t="s">
        <v>19</v>
      </c>
      <c r="F6" s="264"/>
      <c r="G6" s="264"/>
      <c r="H6" s="264"/>
    </row>
    <row r="7" spans="3:8" ht="12.75">
      <c r="C7" s="5"/>
      <c r="D7" s="5"/>
      <c r="E7" s="5"/>
      <c r="F7" s="265" t="s">
        <v>117</v>
      </c>
      <c r="G7" s="264"/>
      <c r="H7" s="264"/>
    </row>
    <row r="8" spans="3:8" ht="12.75">
      <c r="C8" s="5"/>
      <c r="D8" s="5"/>
      <c r="E8" s="265" t="s">
        <v>118</v>
      </c>
      <c r="F8" s="264"/>
      <c r="G8" s="264"/>
      <c r="H8" s="264"/>
    </row>
    <row r="9" spans="3:8" ht="12.75">
      <c r="C9" s="264" t="s">
        <v>34</v>
      </c>
      <c r="D9" s="264"/>
      <c r="E9" s="264"/>
      <c r="F9" s="264"/>
      <c r="G9" s="264"/>
      <c r="H9" s="264"/>
    </row>
    <row r="10" spans="3:8" ht="12.75">
      <c r="C10" s="5"/>
      <c r="D10" s="265" t="s">
        <v>74</v>
      </c>
      <c r="E10" s="264"/>
      <c r="F10" s="264"/>
      <c r="G10" s="264"/>
      <c r="H10" s="264"/>
    </row>
    <row r="11" spans="1:8" ht="15.75">
      <c r="A11" s="202" t="s">
        <v>32</v>
      </c>
      <c r="B11" s="202"/>
      <c r="C11" s="202"/>
      <c r="D11" s="202"/>
      <c r="E11" s="202"/>
      <c r="F11" s="202"/>
      <c r="G11" s="202"/>
      <c r="H11" s="202"/>
    </row>
    <row r="12" spans="1:9" ht="15.75">
      <c r="A12" s="202" t="s">
        <v>33</v>
      </c>
      <c r="B12" s="202"/>
      <c r="C12" s="202"/>
      <c r="D12" s="202"/>
      <c r="E12" s="202"/>
      <c r="F12" s="202"/>
      <c r="G12" s="202"/>
      <c r="H12" s="202"/>
      <c r="I12" s="4"/>
    </row>
    <row r="13" spans="1:9" ht="15.75">
      <c r="A13" s="202" t="s">
        <v>34</v>
      </c>
      <c r="B13" s="202"/>
      <c r="C13" s="202"/>
      <c r="D13" s="202"/>
      <c r="E13" s="202"/>
      <c r="F13" s="202"/>
      <c r="G13" s="202"/>
      <c r="H13" s="202"/>
      <c r="I13" s="4"/>
    </row>
    <row r="14" spans="1:9" ht="15.75">
      <c r="A14" s="202" t="s">
        <v>76</v>
      </c>
      <c r="B14" s="218"/>
      <c r="C14" s="218"/>
      <c r="D14" s="218"/>
      <c r="E14" s="218"/>
      <c r="F14" s="218"/>
      <c r="G14" s="218"/>
      <c r="H14" s="218"/>
      <c r="I14" s="4"/>
    </row>
    <row r="15" spans="1:12" ht="15.75">
      <c r="A15" s="202" t="s">
        <v>20</v>
      </c>
      <c r="B15" s="202"/>
      <c r="C15" s="202"/>
      <c r="D15" s="202"/>
      <c r="E15" s="202"/>
      <c r="F15" s="202"/>
      <c r="G15" s="202"/>
      <c r="H15" s="202"/>
      <c r="I15" s="4"/>
      <c r="L15" s="3"/>
    </row>
    <row r="16" spans="1:8" ht="15.75">
      <c r="A16" s="202" t="s">
        <v>75</v>
      </c>
      <c r="B16" s="218"/>
      <c r="C16" s="218"/>
      <c r="D16" s="218"/>
      <c r="E16" s="218"/>
      <c r="F16" s="218"/>
      <c r="G16" s="218"/>
      <c r="H16" s="218"/>
    </row>
    <row r="17" spans="1:8" ht="15.75">
      <c r="A17" s="7"/>
      <c r="B17" s="8"/>
      <c r="C17" s="8"/>
      <c r="D17" s="8"/>
      <c r="E17" s="8"/>
      <c r="F17" s="8"/>
      <c r="G17" s="8"/>
      <c r="H17" s="8"/>
    </row>
    <row r="18" spans="2:6" ht="16.5" customHeight="1">
      <c r="B18" s="1"/>
      <c r="C18" s="1"/>
      <c r="D18" s="1"/>
      <c r="E18" s="1"/>
      <c r="F18" s="1"/>
    </row>
    <row r="19" spans="1:8" ht="15.75">
      <c r="A19" s="23" t="str">
        <f>'[1]№7'!A19</f>
        <v>Р</v>
      </c>
      <c r="B19" s="23" t="str">
        <f>'[1]№7'!B19</f>
        <v>П</v>
      </c>
      <c r="C19" s="281" t="str">
        <f>'[1]№7'!C19</f>
        <v>Наименование</v>
      </c>
      <c r="D19" s="281"/>
      <c r="E19" s="281"/>
      <c r="F19" s="281"/>
      <c r="G19" s="281"/>
      <c r="H19" s="24" t="str">
        <f>'[1]№7'!H19</f>
        <v>Сумма</v>
      </c>
    </row>
    <row r="20" spans="1:8" ht="14.25" customHeight="1">
      <c r="A20" s="25">
        <f>'[1]№7'!A20</f>
        <v>1</v>
      </c>
      <c r="B20" s="25">
        <f>'[1]№7'!B20</f>
        <v>2</v>
      </c>
      <c r="C20" s="255">
        <f>'[1]№7'!C20</f>
        <v>3</v>
      </c>
      <c r="D20" s="256"/>
      <c r="E20" s="256"/>
      <c r="F20" s="256"/>
      <c r="G20" s="257"/>
      <c r="H20" s="25">
        <f>'[1]№7'!H20</f>
        <v>4</v>
      </c>
    </row>
    <row r="21" spans="1:8" ht="18">
      <c r="A21" s="2"/>
      <c r="B21" s="2"/>
      <c r="C21" s="273" t="str">
        <f>'[1]№7'!C21</f>
        <v>Всего</v>
      </c>
      <c r="D21" s="274"/>
      <c r="E21" s="274"/>
      <c r="F21" s="274"/>
      <c r="G21" s="275"/>
      <c r="H21" s="34">
        <v>22571.1</v>
      </c>
    </row>
    <row r="22" spans="1:11" ht="19.5" customHeight="1">
      <c r="A22" s="27" t="str">
        <f>'[1]№7'!A22</f>
        <v>01</v>
      </c>
      <c r="B22" s="28">
        <f>'[1]№7'!B22</f>
        <v>0</v>
      </c>
      <c r="C22" s="219" t="str">
        <f>'[1]№7'!C22</f>
        <v>Общегосударственные вопросы</v>
      </c>
      <c r="D22" s="220"/>
      <c r="E22" s="220"/>
      <c r="F22" s="220"/>
      <c r="G22" s="221"/>
      <c r="H22" s="148">
        <v>5865.1</v>
      </c>
      <c r="K22" s="3"/>
    </row>
    <row r="23" spans="1:11" ht="39" customHeight="1">
      <c r="A23" s="15" t="str">
        <f>'[1]№7'!A23</f>
        <v>01</v>
      </c>
      <c r="B23" s="15" t="str">
        <f>'[1]№7'!B23</f>
        <v>02</v>
      </c>
      <c r="C23" s="206" t="str">
        <f>'[1]№7'!C23</f>
        <v>Функционирование высшего должностного лица субъекта РФ и муниципального образования</v>
      </c>
      <c r="D23" s="207"/>
      <c r="E23" s="207"/>
      <c r="F23" s="207"/>
      <c r="G23" s="208"/>
      <c r="H23" s="12">
        <v>1213.8</v>
      </c>
      <c r="K23" s="3"/>
    </row>
    <row r="24" spans="1:13" ht="72.75" customHeight="1">
      <c r="A24" s="15" t="str">
        <f>'[1]№7'!A25</f>
        <v>01</v>
      </c>
      <c r="B24" s="15" t="str">
        <f>'[1]№7'!B25</f>
        <v>04</v>
      </c>
      <c r="C24" s="209" t="str">
        <f>'[1]№7'!C25</f>
        <v>Функционирование Правительства  Российской Федерации, высших исполнительных органов государственной власти субъектов РФ, местныхадминистраций</v>
      </c>
      <c r="D24" s="210"/>
      <c r="E24" s="210"/>
      <c r="F24" s="210"/>
      <c r="G24" s="211"/>
      <c r="H24" s="11">
        <v>4386.76</v>
      </c>
      <c r="M24" s="3"/>
    </row>
    <row r="25" spans="1:10" ht="11.25" customHeight="1" hidden="1">
      <c r="A25" s="212" t="str">
        <f>'[1]№7'!A26</f>
        <v>01</v>
      </c>
      <c r="B25" s="212" t="str">
        <f>'[1]№7'!B26</f>
        <v>14</v>
      </c>
      <c r="C25" s="251" t="str">
        <f>'[1]№7'!C26</f>
        <v>Другие общегосударственные вопросы (расходы из местного бюджета на инвентаризацию объектов ЖКХ)</v>
      </c>
      <c r="D25" s="251"/>
      <c r="E25" s="251"/>
      <c r="F25" s="251"/>
      <c r="G25" s="251"/>
      <c r="H25" s="266">
        <f>'[1]№7'!H26</f>
        <v>0</v>
      </c>
      <c r="I25" s="3"/>
      <c r="J25" s="3"/>
    </row>
    <row r="26" spans="1:8" ht="30.75" customHeight="1" hidden="1">
      <c r="A26" s="212"/>
      <c r="B26" s="212"/>
      <c r="C26" s="251"/>
      <c r="D26" s="251"/>
      <c r="E26" s="251"/>
      <c r="F26" s="251"/>
      <c r="G26" s="251"/>
      <c r="H26" s="266"/>
    </row>
    <row r="27" spans="1:8" ht="0.75" customHeight="1">
      <c r="A27" s="35" t="str">
        <f>'[1]№7'!A28</f>
        <v>01</v>
      </c>
      <c r="B27" s="35" t="str">
        <f>'[1]№7'!B28</f>
        <v>07</v>
      </c>
      <c r="C27" s="203" t="str">
        <f>'[1]№7'!C28</f>
        <v> Обеспечение проведение выборов и референдумов</v>
      </c>
      <c r="D27" s="213"/>
      <c r="E27" s="213"/>
      <c r="F27" s="213"/>
      <c r="G27" s="214"/>
      <c r="H27" s="39">
        <f>'[1]№7'!H28</f>
        <v>0</v>
      </c>
    </row>
    <row r="28" spans="1:8" ht="30.75" customHeight="1" hidden="1">
      <c r="A28" s="35" t="str">
        <f>'[1]№7'!A29</f>
        <v>01</v>
      </c>
      <c r="B28" s="35" t="str">
        <f>'[1]№7'!B29</f>
        <v>11</v>
      </c>
      <c r="C28" s="203" t="str">
        <f>'[1]№7'!C29</f>
        <v>Резервный фонд</v>
      </c>
      <c r="D28" s="204"/>
      <c r="E28" s="204"/>
      <c r="F28" s="204"/>
      <c r="G28" s="205"/>
      <c r="H28" s="39">
        <f>'[1]№7'!H29</f>
        <v>0</v>
      </c>
    </row>
    <row r="29" spans="1:8" ht="30.75" customHeight="1" hidden="1">
      <c r="A29" s="35">
        <f>'[1]№7'!A30</f>
        <v>0</v>
      </c>
      <c r="B29" s="35">
        <f>'[1]№7'!B30</f>
        <v>0</v>
      </c>
      <c r="C29" s="36">
        <f>'[1]№7'!C30</f>
        <v>0</v>
      </c>
      <c r="D29" s="37">
        <f>'[1]№7'!D30</f>
        <v>0</v>
      </c>
      <c r="E29" s="37">
        <f>'[1]№7'!E30</f>
        <v>0</v>
      </c>
      <c r="F29" s="37">
        <f>'[1]№7'!F30</f>
        <v>0</v>
      </c>
      <c r="G29" s="38">
        <f>'[1]№7'!G30</f>
        <v>0</v>
      </c>
      <c r="H29" s="39">
        <f>'[1]№7'!H30</f>
        <v>0</v>
      </c>
    </row>
    <row r="30" spans="1:8" ht="30.75" customHeight="1" hidden="1">
      <c r="A30" s="35">
        <f>'[1]№7'!A31</f>
        <v>0</v>
      </c>
      <c r="B30" s="35">
        <f>'[1]№7'!B31</f>
        <v>0</v>
      </c>
      <c r="C30" s="36">
        <f>'[1]№7'!C31</f>
        <v>0</v>
      </c>
      <c r="D30" s="37">
        <f>'[1]№7'!D31</f>
        <v>0</v>
      </c>
      <c r="E30" s="37">
        <f>'[1]№7'!E31</f>
        <v>0</v>
      </c>
      <c r="F30" s="37">
        <f>'[1]№7'!F31</f>
        <v>0</v>
      </c>
      <c r="G30" s="38">
        <f>'[1]№7'!G31</f>
        <v>0</v>
      </c>
      <c r="H30" s="39">
        <f>'[1]№7'!H31</f>
        <v>0</v>
      </c>
    </row>
    <row r="31" spans="1:8" ht="30.75" customHeight="1">
      <c r="A31" s="35" t="str">
        <f>'[1]№7'!A32</f>
        <v>01</v>
      </c>
      <c r="B31" s="35" t="str">
        <f>'[1]№7'!B32</f>
        <v>13</v>
      </c>
      <c r="C31" s="203" t="str">
        <f>'[1]№7'!C32</f>
        <v>Другие общегосударственные вопросы</v>
      </c>
      <c r="D31" s="213"/>
      <c r="E31" s="213"/>
      <c r="F31" s="213"/>
      <c r="G31" s="214"/>
      <c r="H31" s="39">
        <v>244.6</v>
      </c>
    </row>
    <row r="32" spans="1:13" ht="15.75">
      <c r="A32" s="14" t="str">
        <f>'[1]№7'!A33</f>
        <v>02</v>
      </c>
      <c r="B32" s="15">
        <f>'[1]№7'!B33</f>
        <v>0</v>
      </c>
      <c r="C32" s="258" t="str">
        <f>'[1]№7'!C33</f>
        <v>Национальное оборонна</v>
      </c>
      <c r="D32" s="259"/>
      <c r="E32" s="259"/>
      <c r="F32" s="259"/>
      <c r="G32" s="260"/>
      <c r="H32" s="9">
        <f>'[1]№7'!H33</f>
        <v>183.8</v>
      </c>
      <c r="M32" s="3"/>
    </row>
    <row r="33" spans="1:12" ht="15.75" customHeight="1">
      <c r="A33" s="16" t="str">
        <f>'[1]№7'!A34</f>
        <v>02</v>
      </c>
      <c r="B33" s="16" t="str">
        <f>'[1]№7'!B34</f>
        <v>03</v>
      </c>
      <c r="C33" s="253" t="str">
        <f>'[1]№7'!C34</f>
        <v>Мобилизационная и вневойсковая подготовка</v>
      </c>
      <c r="D33" s="254"/>
      <c r="E33" s="254"/>
      <c r="F33" s="254"/>
      <c r="G33" s="254"/>
      <c r="H33" s="19">
        <f>'[1]№7'!H34</f>
        <v>183.8</v>
      </c>
      <c r="L33" s="6"/>
    </row>
    <row r="34" spans="1:8" ht="30.75" customHeight="1" hidden="1">
      <c r="A34" s="18" t="str">
        <f>'[1]№7'!A35</f>
        <v>03</v>
      </c>
      <c r="B34" s="18">
        <f>'[1]№7'!B35</f>
        <v>0</v>
      </c>
      <c r="C34" s="267" t="str">
        <f>'[1]№7'!C35</f>
        <v>Национальная безопасность и правоохранительная деятельность</v>
      </c>
      <c r="D34" s="268"/>
      <c r="E34" s="268"/>
      <c r="F34" s="268"/>
      <c r="G34" s="269"/>
      <c r="H34" s="20">
        <f>'[1]№7'!H35</f>
        <v>0</v>
      </c>
    </row>
    <row r="35" spans="1:12" ht="15" customHeight="1" hidden="1">
      <c r="A35" s="15" t="str">
        <f>'[1]№7'!A36</f>
        <v>03</v>
      </c>
      <c r="B35" s="15" t="str">
        <f>'[1]№7'!B36</f>
        <v>09</v>
      </c>
      <c r="C35" s="215" t="str">
        <f>'[1]№7'!C36</f>
        <v>Защита населения и терр.от последсвий ЧС,ГО</v>
      </c>
      <c r="D35" s="216"/>
      <c r="E35" s="216"/>
      <c r="F35" s="216"/>
      <c r="G35" s="217"/>
      <c r="H35" s="11">
        <f>'[1]№7'!H36</f>
        <v>0</v>
      </c>
      <c r="L35" t="s">
        <v>29</v>
      </c>
    </row>
    <row r="36" spans="1:8" ht="15" customHeight="1" hidden="1">
      <c r="A36" s="14" t="str">
        <f>'[1]№7'!A37</f>
        <v>04</v>
      </c>
      <c r="B36" s="15">
        <f>'[1]№7'!B37</f>
        <v>0</v>
      </c>
      <c r="C36" s="226" t="str">
        <f>'[1]№7'!C37</f>
        <v>Национальная экономика</v>
      </c>
      <c r="D36" s="227"/>
      <c r="E36" s="227"/>
      <c r="F36" s="227"/>
      <c r="G36" s="228"/>
      <c r="H36" s="10">
        <f>'[1]№7'!H37</f>
        <v>854.6199999999999</v>
      </c>
    </row>
    <row r="37" spans="1:8" ht="36.75" customHeight="1">
      <c r="A37" s="14" t="str">
        <f>'[1]№7'!A38</f>
        <v>03</v>
      </c>
      <c r="B37" s="15">
        <f>'[1]№7'!B38</f>
        <v>0</v>
      </c>
      <c r="C37" s="215" t="str">
        <f>'[1]№7'!C38</f>
        <v>Национальная безопасность и правоохранительная деятельность</v>
      </c>
      <c r="D37" s="216"/>
      <c r="E37" s="216"/>
      <c r="F37" s="216"/>
      <c r="G37" s="217"/>
      <c r="H37" s="11">
        <f>'[1]№7'!H38</f>
        <v>854.6199999999999</v>
      </c>
    </row>
    <row r="38" spans="1:8" ht="15" customHeight="1">
      <c r="A38" s="15" t="str">
        <f>'[1]№7'!A39</f>
        <v>03</v>
      </c>
      <c r="B38" s="15" t="str">
        <f>'[1]№7'!B39</f>
        <v>10</v>
      </c>
      <c r="C38" s="215" t="str">
        <f>'[1]№7'!C39</f>
        <v>Обеспечение пожарной безопасности</v>
      </c>
      <c r="D38" s="216"/>
      <c r="E38" s="216"/>
      <c r="F38" s="216"/>
      <c r="G38" s="217"/>
      <c r="H38" s="11">
        <f>'[1]№7'!H39</f>
        <v>527.8</v>
      </c>
    </row>
    <row r="39" spans="1:8" ht="30.75" customHeight="1">
      <c r="A39" s="15" t="str">
        <f>'[1]№7'!A40</f>
        <v>03</v>
      </c>
      <c r="B39" s="15" t="str">
        <f>'[1]№7'!B40</f>
        <v>14</v>
      </c>
      <c r="C39" s="223" t="str">
        <f>'[1]№7'!C40</f>
        <v>Другие вопросы в области национальной безопасности и правоохранительной деятельности</v>
      </c>
      <c r="D39" s="224"/>
      <c r="E39" s="224"/>
      <c r="F39" s="224"/>
      <c r="G39" s="225"/>
      <c r="H39" s="11">
        <f>'[1]№7'!H40</f>
        <v>326.82</v>
      </c>
    </row>
    <row r="40" spans="1:8" ht="15" customHeight="1">
      <c r="A40" s="14" t="str">
        <f>'[1]№7'!A41</f>
        <v>04</v>
      </c>
      <c r="B40" s="15">
        <f>'[1]№7'!B41</f>
        <v>0</v>
      </c>
      <c r="C40" s="226" t="str">
        <f>'[1]№7'!C41</f>
        <v>Национальная экономика</v>
      </c>
      <c r="D40" s="227"/>
      <c r="E40" s="227"/>
      <c r="F40" s="227"/>
      <c r="G40" s="228"/>
      <c r="H40" s="149">
        <f>'[1]№7'!H41</f>
        <v>3393.15</v>
      </c>
    </row>
    <row r="41" spans="1:8" ht="15" customHeight="1">
      <c r="A41" s="15" t="str">
        <f>'[1]№7'!A42</f>
        <v>04</v>
      </c>
      <c r="B41" s="15" t="str">
        <f>'[1]№7'!B42</f>
        <v>09</v>
      </c>
      <c r="C41" s="215" t="str">
        <f>'[1]№7'!C42</f>
        <v>Дорожное хозяйство</v>
      </c>
      <c r="D41" s="216"/>
      <c r="E41" s="216"/>
      <c r="F41" s="216"/>
      <c r="G41" s="217"/>
      <c r="H41" s="11">
        <f>'[1]№7'!H42</f>
        <v>3165.65</v>
      </c>
    </row>
    <row r="42" spans="1:8" ht="15" customHeight="1">
      <c r="A42" s="15" t="str">
        <f>'[1]№7'!A43</f>
        <v>04</v>
      </c>
      <c r="B42" s="15" t="str">
        <f>'[1]№7'!B43</f>
        <v>12</v>
      </c>
      <c r="C42" s="255" t="str">
        <f>'[1]№7'!C43</f>
        <v>Другие вопросы в области национальной экономики</v>
      </c>
      <c r="D42" s="256"/>
      <c r="E42" s="256"/>
      <c r="F42" s="256"/>
      <c r="G42" s="257"/>
      <c r="H42" s="147">
        <f>'[1]№7'!H43</f>
        <v>227.5</v>
      </c>
    </row>
    <row r="43" spans="1:8" ht="14.25" customHeight="1">
      <c r="A43" s="14" t="str">
        <f>'[1]№7'!A44</f>
        <v>05</v>
      </c>
      <c r="B43" s="14">
        <f>'[1]№7'!B44</f>
        <v>0</v>
      </c>
      <c r="C43" s="222" t="str">
        <f>'[1]№7'!C44</f>
        <v>Жилищно-коммунальное хозяйство</v>
      </c>
      <c r="D43" s="222"/>
      <c r="E43" s="222"/>
      <c r="F43" s="222"/>
      <c r="G43" s="222"/>
      <c r="H43" s="9">
        <v>4062.4</v>
      </c>
    </row>
    <row r="44" spans="1:9" ht="15" hidden="1">
      <c r="A44" s="15" t="str">
        <f>'[1]№7'!A45</f>
        <v>05</v>
      </c>
      <c r="B44" s="15" t="str">
        <f>'[1]№7'!B45</f>
        <v>01</v>
      </c>
      <c r="C44" s="252" t="str">
        <f>'[1]№7'!C45</f>
        <v>Жилищное хозяйство</v>
      </c>
      <c r="D44" s="252"/>
      <c r="E44" s="252"/>
      <c r="F44" s="252"/>
      <c r="G44" s="252"/>
      <c r="H44" s="147">
        <f>'[1]№7'!H45</f>
        <v>0</v>
      </c>
      <c r="I44" s="150"/>
    </row>
    <row r="45" spans="1:9" ht="15">
      <c r="A45" s="15" t="str">
        <f>'[1]№7'!A46</f>
        <v>05</v>
      </c>
      <c r="B45" s="15" t="str">
        <f>'[1]№7'!B46</f>
        <v>02</v>
      </c>
      <c r="C45" s="231" t="str">
        <f>'[1]№7'!C46</f>
        <v>Коммунальное хозяйство</v>
      </c>
      <c r="D45" s="232"/>
      <c r="E45" s="232"/>
      <c r="F45" s="232"/>
      <c r="G45" s="233"/>
      <c r="H45" s="147">
        <f>'[1]№7'!H46</f>
        <v>278.3</v>
      </c>
      <c r="I45" s="150"/>
    </row>
    <row r="46" spans="1:9" ht="15">
      <c r="A46" s="15" t="str">
        <f>'[1]№7'!A47</f>
        <v>05</v>
      </c>
      <c r="B46" s="15" t="str">
        <f>'[1]№7'!B47</f>
        <v>03</v>
      </c>
      <c r="C46" s="248" t="str">
        <f>'[1]№7'!C47</f>
        <v>Благоустройство</v>
      </c>
      <c r="D46" s="248"/>
      <c r="E46" s="248"/>
      <c r="F46" s="248"/>
      <c r="G46" s="248"/>
      <c r="H46" s="11">
        <v>3784.1</v>
      </c>
      <c r="I46" s="150"/>
    </row>
    <row r="47" spans="1:8" ht="15.75" customHeight="1">
      <c r="A47" s="246" t="str">
        <f>'[1]№7'!A48</f>
        <v>08</v>
      </c>
      <c r="B47" s="246">
        <f>'[1]№7'!B48</f>
        <v>0</v>
      </c>
      <c r="C47" s="240" t="str">
        <f>'[1]№7'!C48</f>
        <v>Культура, кинематография</v>
      </c>
      <c r="D47" s="241"/>
      <c r="E47" s="241"/>
      <c r="F47" s="241"/>
      <c r="G47" s="242"/>
      <c r="H47" s="229">
        <v>6692.9</v>
      </c>
    </row>
    <row r="48" spans="1:10" ht="15.75" customHeight="1">
      <c r="A48" s="247"/>
      <c r="B48" s="247"/>
      <c r="C48" s="243"/>
      <c r="D48" s="244"/>
      <c r="E48" s="244"/>
      <c r="F48" s="244"/>
      <c r="G48" s="245"/>
      <c r="H48" s="230"/>
      <c r="J48" s="3"/>
    </row>
    <row r="49" spans="1:9" ht="15">
      <c r="A49" s="17" t="str">
        <f>'[1]№7'!A50</f>
        <v>08</v>
      </c>
      <c r="B49" s="17" t="str">
        <f>'[1]№7'!B50</f>
        <v>01</v>
      </c>
      <c r="C49" s="237" t="str">
        <f>'[1]№7'!C50</f>
        <v>Культура</v>
      </c>
      <c r="D49" s="238"/>
      <c r="E49" s="238"/>
      <c r="F49" s="238"/>
      <c r="G49" s="239"/>
      <c r="H49" s="151">
        <v>6399.3</v>
      </c>
      <c r="I49" s="26"/>
    </row>
    <row r="50" spans="1:8" ht="29.25" customHeight="1">
      <c r="A50" s="17" t="str">
        <f>'[1]№7'!A51</f>
        <v>08</v>
      </c>
      <c r="B50" s="17" t="str">
        <f>'[1]№7'!B51</f>
        <v>04</v>
      </c>
      <c r="C50" s="234" t="str">
        <f>'[1]№7'!C51</f>
        <v>Другие  вопросы в области культуры и кинематографии</v>
      </c>
      <c r="D50" s="235"/>
      <c r="E50" s="235"/>
      <c r="F50" s="235"/>
      <c r="G50" s="236"/>
      <c r="H50" s="13">
        <f>'[1]№7'!H51</f>
        <v>293.6</v>
      </c>
    </row>
    <row r="51" spans="1:8" ht="15.75">
      <c r="A51" s="14" t="str">
        <f>'[1]№7'!A52</f>
        <v>10</v>
      </c>
      <c r="B51" s="14">
        <f>'[1]№7'!B52</f>
        <v>0</v>
      </c>
      <c r="C51" s="249" t="str">
        <f>'[1]№7'!C52</f>
        <v>Социальная политика</v>
      </c>
      <c r="D51" s="249"/>
      <c r="E51" s="249"/>
      <c r="F51" s="249"/>
      <c r="G51" s="250"/>
      <c r="H51" s="9">
        <v>130</v>
      </c>
    </row>
    <row r="52" spans="1:8" ht="15">
      <c r="A52" s="15" t="str">
        <f>'[1]№7'!A53</f>
        <v>10</v>
      </c>
      <c r="B52" s="15" t="str">
        <f>'[1]№7'!B53</f>
        <v>01</v>
      </c>
      <c r="C52" s="231" t="str">
        <f>'[1]№7'!C53</f>
        <v>Пенсионное обеспечение</v>
      </c>
      <c r="D52" s="232"/>
      <c r="E52" s="232"/>
      <c r="F52" s="232"/>
      <c r="G52" s="233"/>
      <c r="H52" s="12">
        <f>'[1]№7'!H53</f>
        <v>0</v>
      </c>
    </row>
    <row r="53" spans="1:8" s="21" customFormat="1" ht="15">
      <c r="A53" s="15" t="str">
        <f>'[1]№7'!A54</f>
        <v>10</v>
      </c>
      <c r="B53" s="15" t="str">
        <f>'[1]№7'!B54</f>
        <v>03</v>
      </c>
      <c r="C53" s="231" t="str">
        <f>'[1]№7'!C54</f>
        <v>Социальное обеспечение населения</v>
      </c>
      <c r="D53" s="232"/>
      <c r="E53" s="232"/>
      <c r="F53" s="232"/>
      <c r="G53" s="233"/>
      <c r="H53" s="12">
        <v>130</v>
      </c>
    </row>
    <row r="54" spans="1:8" s="21" customFormat="1" ht="15" hidden="1">
      <c r="A54" s="17" t="str">
        <f>'[1]№7'!A55</f>
        <v>10</v>
      </c>
      <c r="B54" s="17" t="str">
        <f>'[1]№7'!B55</f>
        <v>06</v>
      </c>
      <c r="C54" s="276" t="str">
        <f>'[1]№7'!C55</f>
        <v>Другие вопросы в области социальной политике</v>
      </c>
      <c r="D54" s="277"/>
      <c r="E54" s="277"/>
      <c r="F54" s="277"/>
      <c r="G54" s="278"/>
      <c r="H54" s="33">
        <f>'[1]№7'!H55</f>
        <v>0</v>
      </c>
    </row>
    <row r="55" spans="1:8" s="21" customFormat="1" ht="15.75">
      <c r="A55" s="17" t="str">
        <f>'[1]№7'!A56</f>
        <v>11</v>
      </c>
      <c r="B55" s="17" t="str">
        <f>'[1]№7'!B56</f>
        <v>00</v>
      </c>
      <c r="C55" s="231" t="str">
        <f>'[1]№7'!C56</f>
        <v>Физическая культура и спорт</v>
      </c>
      <c r="D55" s="232"/>
      <c r="E55" s="232"/>
      <c r="F55" s="232"/>
      <c r="G55" s="233"/>
      <c r="H55" s="31">
        <v>869.3</v>
      </c>
    </row>
    <row r="56" spans="1:8" s="21" customFormat="1" ht="32.25" customHeight="1">
      <c r="A56" s="17" t="str">
        <f>'[1]№7'!A57</f>
        <v>11</v>
      </c>
      <c r="B56" s="17" t="str">
        <f>'[1]№7'!B57</f>
        <v>05</v>
      </c>
      <c r="C56" s="270" t="str">
        <f>'[1]№7'!C57</f>
        <v>Другие вопросы в области физической культуры и спорта</v>
      </c>
      <c r="D56" s="271"/>
      <c r="E56" s="271"/>
      <c r="F56" s="271"/>
      <c r="G56" s="272"/>
      <c r="H56" s="33">
        <v>869.25</v>
      </c>
    </row>
    <row r="57" spans="1:8" s="21" customFormat="1" ht="15.75">
      <c r="A57" s="17" t="str">
        <f>'[1]№7'!A58</f>
        <v>12</v>
      </c>
      <c r="B57" s="17">
        <f>'[1]№7'!B58</f>
        <v>0</v>
      </c>
      <c r="C57" s="263" t="str">
        <f>'[1]№7'!C58</f>
        <v>Средства массовой информации</v>
      </c>
      <c r="D57" s="249"/>
      <c r="E57" s="249"/>
      <c r="F57" s="249"/>
      <c r="G57" s="250"/>
      <c r="H57" s="31">
        <v>286.7</v>
      </c>
    </row>
    <row r="58" spans="1:8" s="21" customFormat="1" ht="15.75">
      <c r="A58" s="32" t="str">
        <f>'[1]№7'!A59</f>
        <v>12</v>
      </c>
      <c r="B58" s="32" t="str">
        <f>'[1]№7'!B59</f>
        <v>02</v>
      </c>
      <c r="C58" s="231" t="str">
        <f>'[1]№7'!C59</f>
        <v>Периодическая печать и издательства</v>
      </c>
      <c r="D58" s="232"/>
      <c r="E58" s="232"/>
      <c r="F58" s="232"/>
      <c r="G58" s="233"/>
      <c r="H58" s="33">
        <v>286.7</v>
      </c>
    </row>
    <row r="59" spans="1:8" s="21" customFormat="1" ht="54" customHeight="1">
      <c r="A59" s="14" t="str">
        <f>'[1]№7'!A60</f>
        <v>14</v>
      </c>
      <c r="B59" s="14">
        <f>'[1]№7'!B60</f>
        <v>0</v>
      </c>
      <c r="C59" s="262" t="s">
        <v>184</v>
      </c>
      <c r="D59" s="262"/>
      <c r="E59" s="262"/>
      <c r="F59" s="262"/>
      <c r="G59" s="262"/>
      <c r="H59" s="10">
        <f>'[1]№7'!H60</f>
        <v>253.1</v>
      </c>
    </row>
    <row r="60" spans="1:8" ht="45.75" customHeight="1">
      <c r="A60" s="16" t="str">
        <f>'[1]№7'!A61</f>
        <v>14</v>
      </c>
      <c r="B60" s="16" t="str">
        <f>'[1]№7'!B61</f>
        <v>03</v>
      </c>
      <c r="C60" s="261" t="s">
        <v>176</v>
      </c>
      <c r="D60" s="261"/>
      <c r="E60" s="261"/>
      <c r="F60" s="261"/>
      <c r="G60" s="261"/>
      <c r="H60" s="22">
        <f>'[1]№7'!H61</f>
        <v>253.1</v>
      </c>
    </row>
    <row r="61" spans="1:13" ht="12.75">
      <c r="A61" s="21"/>
      <c r="B61" s="21"/>
      <c r="C61" s="21"/>
      <c r="D61" s="21"/>
      <c r="E61" s="21"/>
      <c r="F61" s="21"/>
      <c r="G61" s="21"/>
      <c r="H61" s="21"/>
      <c r="M61" s="29"/>
    </row>
    <row r="63" spans="3:7" ht="12.75">
      <c r="C63" s="30"/>
      <c r="D63" s="30"/>
      <c r="E63" s="30"/>
      <c r="F63" s="30"/>
      <c r="G63" s="30"/>
    </row>
    <row r="64" spans="3:7" ht="12.75">
      <c r="C64" s="30"/>
      <c r="D64" s="30"/>
      <c r="E64" s="30"/>
      <c r="F64" s="30"/>
      <c r="G64" s="30"/>
    </row>
    <row r="65" spans="3:7" ht="12.75">
      <c r="C65" s="30"/>
      <c r="D65" s="30"/>
      <c r="E65" s="30"/>
      <c r="F65" s="30"/>
      <c r="G65" s="30"/>
    </row>
    <row r="66" spans="3:7" ht="12.75">
      <c r="C66" s="30"/>
      <c r="D66" s="30"/>
      <c r="E66" s="30"/>
      <c r="F66" s="30"/>
      <c r="G66" s="30"/>
    </row>
  </sheetData>
  <sheetProtection/>
  <mergeCells count="59">
    <mergeCell ref="E6:H6"/>
    <mergeCell ref="C56:G56"/>
    <mergeCell ref="C21:G21"/>
    <mergeCell ref="C54:G54"/>
    <mergeCell ref="G1:H2"/>
    <mergeCell ref="F3:H3"/>
    <mergeCell ref="F4:H4"/>
    <mergeCell ref="D5:H5"/>
    <mergeCell ref="C19:G19"/>
    <mergeCell ref="F7:H7"/>
    <mergeCell ref="C9:H9"/>
    <mergeCell ref="C38:G38"/>
    <mergeCell ref="B25:B26"/>
    <mergeCell ref="E8:H8"/>
    <mergeCell ref="D10:H10"/>
    <mergeCell ref="C20:G20"/>
    <mergeCell ref="H25:H26"/>
    <mergeCell ref="A14:H14"/>
    <mergeCell ref="C27:G27"/>
    <mergeCell ref="C34:G34"/>
    <mergeCell ref="C60:G60"/>
    <mergeCell ref="C59:G59"/>
    <mergeCell ref="C57:G57"/>
    <mergeCell ref="C53:G53"/>
    <mergeCell ref="C58:G58"/>
    <mergeCell ref="C55:G55"/>
    <mergeCell ref="C51:G51"/>
    <mergeCell ref="C52:G52"/>
    <mergeCell ref="C25:G26"/>
    <mergeCell ref="C44:G44"/>
    <mergeCell ref="C33:G33"/>
    <mergeCell ref="C42:G42"/>
    <mergeCell ref="C41:G41"/>
    <mergeCell ref="C37:G37"/>
    <mergeCell ref="C40:G40"/>
    <mergeCell ref="C32:G32"/>
    <mergeCell ref="H47:H48"/>
    <mergeCell ref="C45:G45"/>
    <mergeCell ref="C50:G50"/>
    <mergeCell ref="C49:G49"/>
    <mergeCell ref="C47:G48"/>
    <mergeCell ref="A47:A48"/>
    <mergeCell ref="C46:G46"/>
    <mergeCell ref="B47:B48"/>
    <mergeCell ref="C31:G31"/>
    <mergeCell ref="C35:G35"/>
    <mergeCell ref="A16:H16"/>
    <mergeCell ref="C22:G22"/>
    <mergeCell ref="C43:G43"/>
    <mergeCell ref="C39:G39"/>
    <mergeCell ref="C36:G36"/>
    <mergeCell ref="A11:H11"/>
    <mergeCell ref="A12:H12"/>
    <mergeCell ref="C28:G28"/>
    <mergeCell ref="C23:G23"/>
    <mergeCell ref="C24:G24"/>
    <mergeCell ref="A15:H15"/>
    <mergeCell ref="A25:A26"/>
    <mergeCell ref="A13:H13"/>
  </mergeCells>
  <printOptions/>
  <pageMargins left="0.984251968503937" right="0.7480314960629921" top="0.5511811023622047" bottom="0.6692913385826772" header="0.5118110236220472" footer="0.7874015748031497"/>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65"/>
  <sheetViews>
    <sheetView tabSelected="1" view="pageBreakPreview" zoomScaleSheetLayoutView="100" zoomScalePageLayoutView="60" workbookViewId="0" topLeftCell="A16">
      <selection activeCell="G23" sqref="G23"/>
    </sheetView>
  </sheetViews>
  <sheetFormatPr defaultColWidth="9.00390625" defaultRowHeight="12.75"/>
  <cols>
    <col min="1" max="1" width="5.875" style="0" customWidth="1"/>
    <col min="2" max="2" width="4.25390625" style="0" customWidth="1"/>
    <col min="3" max="3" width="4.875" style="0" customWidth="1"/>
    <col min="4" max="4" width="17.375" style="0" customWidth="1"/>
    <col min="5" max="5" width="6.125" style="0" customWidth="1"/>
    <col min="6" max="6" width="46.625" style="0" customWidth="1"/>
    <col min="7" max="7" width="19.625" style="0" customWidth="1"/>
  </cols>
  <sheetData>
    <row r="1" spans="7:8" ht="12.75">
      <c r="G1" s="193" t="s">
        <v>202</v>
      </c>
      <c r="H1" s="193"/>
    </row>
    <row r="2" spans="7:8" ht="51" customHeight="1">
      <c r="G2" s="193"/>
      <c r="H2" s="193"/>
    </row>
    <row r="3" spans="1:7" ht="18.75" customHeight="1">
      <c r="A3" s="40"/>
      <c r="B3" s="40"/>
      <c r="C3" s="79"/>
      <c r="D3" s="79"/>
      <c r="E3" s="79"/>
      <c r="F3" s="194" t="s">
        <v>24</v>
      </c>
      <c r="G3" s="194"/>
    </row>
    <row r="4" spans="1:7" ht="18.75">
      <c r="A4" s="40"/>
      <c r="B4" s="40"/>
      <c r="C4" s="79"/>
      <c r="D4" s="79"/>
      <c r="E4" s="79"/>
      <c r="F4" s="195" t="s">
        <v>23</v>
      </c>
      <c r="G4" s="195"/>
    </row>
    <row r="5" spans="1:7" ht="18.75">
      <c r="A5" s="40"/>
      <c r="B5" s="40"/>
      <c r="C5" s="196" t="s">
        <v>35</v>
      </c>
      <c r="D5" s="196"/>
      <c r="E5" s="196"/>
      <c r="F5" s="196"/>
      <c r="G5" s="196"/>
    </row>
    <row r="6" spans="1:7" ht="18.75" customHeight="1">
      <c r="A6" s="40"/>
      <c r="B6" s="40"/>
      <c r="C6" s="195" t="s">
        <v>19</v>
      </c>
      <c r="D6" s="195"/>
      <c r="E6" s="195"/>
      <c r="F6" s="195"/>
      <c r="G6" s="195"/>
    </row>
    <row r="7" spans="1:7" ht="18.75">
      <c r="A7" s="40"/>
      <c r="B7" s="40"/>
      <c r="C7" s="125"/>
      <c r="D7" s="125"/>
      <c r="E7" s="125"/>
      <c r="F7" s="197" t="s">
        <v>147</v>
      </c>
      <c r="G7" s="197"/>
    </row>
    <row r="8" spans="1:7" ht="18.75">
      <c r="A8" s="40"/>
      <c r="B8" s="40"/>
      <c r="C8" s="197" t="s">
        <v>116</v>
      </c>
      <c r="D8" s="197"/>
      <c r="E8" s="197"/>
      <c r="F8" s="197"/>
      <c r="G8" s="197"/>
    </row>
    <row r="9" spans="1:7" ht="18.75">
      <c r="A9" s="40"/>
      <c r="B9" s="40"/>
      <c r="C9" s="196" t="s">
        <v>35</v>
      </c>
      <c r="D9" s="196"/>
      <c r="E9" s="196"/>
      <c r="F9" s="196"/>
      <c r="G9" s="196"/>
    </row>
    <row r="10" spans="1:7" ht="18.75" customHeight="1">
      <c r="A10" s="40"/>
      <c r="B10" s="40"/>
      <c r="C10" s="195" t="s">
        <v>19</v>
      </c>
      <c r="D10" s="195"/>
      <c r="E10" s="195"/>
      <c r="F10" s="195"/>
      <c r="G10" s="195"/>
    </row>
    <row r="11" spans="1:7" ht="15.75" customHeight="1">
      <c r="A11" s="40"/>
      <c r="B11" s="40"/>
      <c r="C11" s="196" t="s">
        <v>73</v>
      </c>
      <c r="D11" s="196"/>
      <c r="E11" s="196"/>
      <c r="F11" s="196"/>
      <c r="G11" s="196"/>
    </row>
    <row r="12" spans="1:7" ht="18.75" customHeight="1">
      <c r="A12" s="40"/>
      <c r="B12" s="200" t="s">
        <v>18</v>
      </c>
      <c r="C12" s="200"/>
      <c r="D12" s="200"/>
      <c r="E12" s="200"/>
      <c r="F12" s="200"/>
      <c r="G12" s="200"/>
    </row>
    <row r="13" spans="1:7" ht="18.75">
      <c r="A13" s="40"/>
      <c r="B13" s="201" t="s">
        <v>21</v>
      </c>
      <c r="C13" s="201"/>
      <c r="D13" s="201"/>
      <c r="E13" s="201"/>
      <c r="F13" s="201"/>
      <c r="G13" s="201"/>
    </row>
    <row r="14" spans="1:7" ht="18.75">
      <c r="A14" s="40"/>
      <c r="B14" s="198" t="s">
        <v>41</v>
      </c>
      <c r="C14" s="198"/>
      <c r="D14" s="198"/>
      <c r="E14" s="198"/>
      <c r="F14" s="198"/>
      <c r="G14" s="198"/>
    </row>
    <row r="15" spans="1:7" ht="18.75">
      <c r="A15" s="40"/>
      <c r="B15" s="198" t="s">
        <v>72</v>
      </c>
      <c r="C15" s="198"/>
      <c r="D15" s="198"/>
      <c r="E15" s="198"/>
      <c r="F15" s="198"/>
      <c r="G15" s="198"/>
    </row>
    <row r="16" spans="1:7" ht="18">
      <c r="A16" s="40"/>
      <c r="B16" s="40"/>
      <c r="C16" s="40"/>
      <c r="D16" s="40"/>
      <c r="E16" s="40"/>
      <c r="F16" s="41"/>
      <c r="G16" s="40"/>
    </row>
    <row r="17" spans="1:7" ht="15.75">
      <c r="A17" s="43"/>
      <c r="B17" s="80" t="s">
        <v>0</v>
      </c>
      <c r="C17" s="81" t="s">
        <v>1</v>
      </c>
      <c r="D17" s="81" t="s">
        <v>16</v>
      </c>
      <c r="E17" s="81" t="s">
        <v>17</v>
      </c>
      <c r="F17" s="81" t="s">
        <v>2</v>
      </c>
      <c r="G17" s="81" t="s">
        <v>3</v>
      </c>
    </row>
    <row r="18" spans="1:7" ht="15.75">
      <c r="A18" s="43"/>
      <c r="B18" s="82">
        <v>1</v>
      </c>
      <c r="C18" s="83">
        <v>2</v>
      </c>
      <c r="D18" s="83">
        <v>3</v>
      </c>
      <c r="E18" s="83">
        <v>4</v>
      </c>
      <c r="F18" s="84">
        <v>5</v>
      </c>
      <c r="G18" s="83">
        <v>6</v>
      </c>
    </row>
    <row r="19" spans="1:7" ht="15.75">
      <c r="A19" s="43"/>
      <c r="B19" s="42"/>
      <c r="C19" s="43"/>
      <c r="D19" s="43"/>
      <c r="E19" s="43"/>
      <c r="F19" s="44" t="s">
        <v>4</v>
      </c>
      <c r="G19" s="192">
        <v>22571.1</v>
      </c>
    </row>
    <row r="20" spans="1:7" ht="15.75">
      <c r="A20" s="43">
        <v>728</v>
      </c>
      <c r="B20" s="45" t="s">
        <v>43</v>
      </c>
      <c r="C20" s="45" t="s">
        <v>43</v>
      </c>
      <c r="D20" s="43" t="s">
        <v>79</v>
      </c>
      <c r="E20" s="45" t="s">
        <v>95</v>
      </c>
      <c r="F20" s="44" t="s">
        <v>199</v>
      </c>
      <c r="G20" s="192">
        <v>1233.7</v>
      </c>
    </row>
    <row r="21" spans="1:7" ht="24" customHeight="1">
      <c r="A21" s="43">
        <v>728</v>
      </c>
      <c r="B21" s="50" t="s">
        <v>5</v>
      </c>
      <c r="C21" s="45" t="s">
        <v>43</v>
      </c>
      <c r="D21" s="130" t="s">
        <v>79</v>
      </c>
      <c r="E21" s="45" t="s">
        <v>95</v>
      </c>
      <c r="F21" s="46" t="s">
        <v>6</v>
      </c>
      <c r="G21" s="47">
        <v>1233.7</v>
      </c>
    </row>
    <row r="22" spans="1:7" ht="47.25">
      <c r="A22" s="43">
        <v>728</v>
      </c>
      <c r="B22" s="50" t="s">
        <v>5</v>
      </c>
      <c r="C22" s="45" t="s">
        <v>11</v>
      </c>
      <c r="D22" s="130" t="s">
        <v>79</v>
      </c>
      <c r="E22" s="45" t="s">
        <v>95</v>
      </c>
      <c r="F22" s="48" t="s">
        <v>49</v>
      </c>
      <c r="G22" s="109">
        <v>1213.8</v>
      </c>
    </row>
    <row r="23" spans="1:7" ht="15.75">
      <c r="A23" s="43">
        <v>728</v>
      </c>
      <c r="B23" s="50" t="s">
        <v>5</v>
      </c>
      <c r="C23" s="45" t="s">
        <v>11</v>
      </c>
      <c r="D23" s="168" t="s">
        <v>77</v>
      </c>
      <c r="E23" s="45" t="s">
        <v>95</v>
      </c>
      <c r="F23" s="48" t="s">
        <v>171</v>
      </c>
      <c r="G23" s="109">
        <f>SUM(G24+G26+G25)</f>
        <v>1213.72</v>
      </c>
    </row>
    <row r="24" spans="1:7" ht="33.75" customHeight="1">
      <c r="A24" s="43">
        <v>728</v>
      </c>
      <c r="B24" s="50" t="s">
        <v>5</v>
      </c>
      <c r="C24" s="45" t="s">
        <v>11</v>
      </c>
      <c r="D24" s="168" t="s">
        <v>77</v>
      </c>
      <c r="E24" s="45" t="s">
        <v>52</v>
      </c>
      <c r="F24" s="48" t="s">
        <v>133</v>
      </c>
      <c r="G24" s="49">
        <v>749.24</v>
      </c>
    </row>
    <row r="25" spans="1:7" ht="46.5" customHeight="1">
      <c r="A25" s="43">
        <v>728</v>
      </c>
      <c r="B25" s="50" t="s">
        <v>5</v>
      </c>
      <c r="C25" s="45" t="s">
        <v>11</v>
      </c>
      <c r="D25" s="168" t="s">
        <v>77</v>
      </c>
      <c r="E25" s="45" t="s">
        <v>53</v>
      </c>
      <c r="F25" s="181" t="s">
        <v>78</v>
      </c>
      <c r="G25" s="139">
        <v>214.18</v>
      </c>
    </row>
    <row r="26" spans="1:7" ht="36.75" customHeight="1">
      <c r="A26" s="43">
        <v>728</v>
      </c>
      <c r="B26" s="50" t="s">
        <v>5</v>
      </c>
      <c r="C26" s="45" t="s">
        <v>11</v>
      </c>
      <c r="D26" s="168" t="s">
        <v>77</v>
      </c>
      <c r="E26" s="45" t="s">
        <v>123</v>
      </c>
      <c r="F26" s="48" t="s">
        <v>125</v>
      </c>
      <c r="G26" s="85">
        <v>250.3</v>
      </c>
    </row>
    <row r="27" spans="1:7" ht="1.5" customHeight="1" hidden="1">
      <c r="A27" s="43"/>
      <c r="B27" s="50"/>
      <c r="C27" s="45"/>
      <c r="D27" s="168"/>
      <c r="E27" s="45"/>
      <c r="F27" s="63"/>
      <c r="G27" s="85">
        <v>0</v>
      </c>
    </row>
    <row r="28" spans="1:7" ht="37.5" customHeight="1">
      <c r="A28" s="43">
        <v>728</v>
      </c>
      <c r="B28" s="50" t="s">
        <v>5</v>
      </c>
      <c r="C28" s="45" t="s">
        <v>138</v>
      </c>
      <c r="D28" s="130" t="s">
        <v>79</v>
      </c>
      <c r="E28" s="45" t="s">
        <v>95</v>
      </c>
      <c r="F28" s="64" t="s">
        <v>152</v>
      </c>
      <c r="G28" s="85">
        <v>20</v>
      </c>
    </row>
    <row r="29" spans="1:7" ht="37.5" customHeight="1" thickBot="1">
      <c r="A29" s="43">
        <v>728</v>
      </c>
      <c r="B29" s="50" t="s">
        <v>5</v>
      </c>
      <c r="C29" s="45" t="s">
        <v>138</v>
      </c>
      <c r="D29" s="168" t="s">
        <v>182</v>
      </c>
      <c r="E29" s="45" t="s">
        <v>95</v>
      </c>
      <c r="F29" s="63" t="s">
        <v>183</v>
      </c>
      <c r="G29" s="85">
        <v>20</v>
      </c>
    </row>
    <row r="30" spans="1:7" ht="102.75" customHeight="1">
      <c r="A30" s="43">
        <v>728</v>
      </c>
      <c r="B30" s="50" t="s">
        <v>5</v>
      </c>
      <c r="C30" s="45" t="s">
        <v>138</v>
      </c>
      <c r="D30" s="168" t="s">
        <v>182</v>
      </c>
      <c r="E30" s="45" t="s">
        <v>181</v>
      </c>
      <c r="F30" s="180" t="s">
        <v>185</v>
      </c>
      <c r="G30" s="85">
        <v>20</v>
      </c>
    </row>
    <row r="31" spans="1:7" ht="73.5" customHeight="1">
      <c r="A31" s="43">
        <v>704</v>
      </c>
      <c r="B31" s="45" t="s">
        <v>43</v>
      </c>
      <c r="C31" s="45" t="s">
        <v>43</v>
      </c>
      <c r="D31" s="130" t="s">
        <v>79</v>
      </c>
      <c r="E31" s="45" t="s">
        <v>95</v>
      </c>
      <c r="F31" s="182" t="s">
        <v>200</v>
      </c>
      <c r="G31" s="179">
        <v>21337.4</v>
      </c>
    </row>
    <row r="32" spans="1:7" ht="48.75" customHeight="1">
      <c r="A32" s="43">
        <v>704</v>
      </c>
      <c r="B32" s="50" t="s">
        <v>5</v>
      </c>
      <c r="C32" s="45" t="s">
        <v>7</v>
      </c>
      <c r="D32" s="130" t="s">
        <v>79</v>
      </c>
      <c r="E32" s="45" t="s">
        <v>95</v>
      </c>
      <c r="F32" s="48" t="s">
        <v>48</v>
      </c>
      <c r="G32" s="109">
        <v>4611.4</v>
      </c>
    </row>
    <row r="33" spans="1:7" ht="42" customHeight="1">
      <c r="A33" s="43">
        <v>704</v>
      </c>
      <c r="B33" s="61" t="s">
        <v>5</v>
      </c>
      <c r="C33" s="59" t="s">
        <v>7</v>
      </c>
      <c r="D33" s="167" t="s">
        <v>128</v>
      </c>
      <c r="E33" s="45" t="s">
        <v>95</v>
      </c>
      <c r="F33" s="86" t="s">
        <v>68</v>
      </c>
      <c r="G33" s="139">
        <v>4386.76</v>
      </c>
    </row>
    <row r="34" spans="1:7" ht="40.5" customHeight="1">
      <c r="A34" s="43">
        <v>704</v>
      </c>
      <c r="B34" s="61" t="s">
        <v>5</v>
      </c>
      <c r="C34" s="59" t="s">
        <v>7</v>
      </c>
      <c r="D34" s="167" t="s">
        <v>128</v>
      </c>
      <c r="E34" s="59" t="s">
        <v>52</v>
      </c>
      <c r="F34" s="48" t="s">
        <v>133</v>
      </c>
      <c r="G34" s="60">
        <v>2416.22</v>
      </c>
    </row>
    <row r="35" spans="1:7" ht="52.5" customHeight="1">
      <c r="A35" s="43">
        <v>704</v>
      </c>
      <c r="B35" s="61" t="s">
        <v>5</v>
      </c>
      <c r="C35" s="59" t="s">
        <v>7</v>
      </c>
      <c r="D35" s="167" t="s">
        <v>128</v>
      </c>
      <c r="E35" s="59" t="s">
        <v>123</v>
      </c>
      <c r="F35" s="48" t="s">
        <v>125</v>
      </c>
      <c r="G35" s="60">
        <v>820.4</v>
      </c>
    </row>
    <row r="36" spans="1:7" ht="47.25">
      <c r="A36" s="43">
        <v>704</v>
      </c>
      <c r="B36" s="61" t="s">
        <v>5</v>
      </c>
      <c r="C36" s="59" t="s">
        <v>7</v>
      </c>
      <c r="D36" s="167" t="s">
        <v>128</v>
      </c>
      <c r="E36" s="59" t="s">
        <v>53</v>
      </c>
      <c r="F36" s="62" t="s">
        <v>78</v>
      </c>
      <c r="G36" s="60">
        <v>403.68</v>
      </c>
    </row>
    <row r="37" spans="1:7" ht="30.75" customHeight="1">
      <c r="A37" s="43">
        <v>704</v>
      </c>
      <c r="B37" s="61" t="s">
        <v>5</v>
      </c>
      <c r="C37" s="59" t="s">
        <v>7</v>
      </c>
      <c r="D37" s="167" t="s">
        <v>128</v>
      </c>
      <c r="E37" s="59" t="s">
        <v>56</v>
      </c>
      <c r="F37" s="175" t="s">
        <v>57</v>
      </c>
      <c r="G37" s="87">
        <v>745.4</v>
      </c>
    </row>
    <row r="38" spans="1:7" ht="0.75" customHeight="1">
      <c r="A38" s="43">
        <v>704</v>
      </c>
      <c r="B38" s="61" t="s">
        <v>5</v>
      </c>
      <c r="C38" s="59" t="s">
        <v>7</v>
      </c>
      <c r="D38" s="167" t="s">
        <v>128</v>
      </c>
      <c r="E38" s="173" t="s">
        <v>59</v>
      </c>
      <c r="F38" s="53" t="s">
        <v>92</v>
      </c>
      <c r="G38" s="174">
        <v>0</v>
      </c>
    </row>
    <row r="39" spans="1:7" ht="15.75">
      <c r="A39" s="43">
        <v>704</v>
      </c>
      <c r="B39" s="61" t="s">
        <v>5</v>
      </c>
      <c r="C39" s="59" t="s">
        <v>7</v>
      </c>
      <c r="D39" s="167" t="s">
        <v>128</v>
      </c>
      <c r="E39" s="59" t="s">
        <v>67</v>
      </c>
      <c r="F39" s="176" t="s">
        <v>93</v>
      </c>
      <c r="G39" s="87">
        <v>0.8</v>
      </c>
    </row>
    <row r="40" spans="1:7" ht="23.25" customHeight="1">
      <c r="A40" s="43">
        <v>704</v>
      </c>
      <c r="B40" s="61" t="s">
        <v>5</v>
      </c>
      <c r="C40" s="59" t="s">
        <v>7</v>
      </c>
      <c r="D40" s="167" t="s">
        <v>128</v>
      </c>
      <c r="E40" s="59" t="s">
        <v>150</v>
      </c>
      <c r="F40" s="63" t="s">
        <v>151</v>
      </c>
      <c r="G40" s="60">
        <v>0.3</v>
      </c>
    </row>
    <row r="41" spans="1:7" ht="25.5" customHeight="1" hidden="1">
      <c r="A41" s="43">
        <v>704</v>
      </c>
      <c r="B41" s="61" t="s">
        <v>5</v>
      </c>
      <c r="C41" s="59" t="s">
        <v>161</v>
      </c>
      <c r="D41" s="130" t="s">
        <v>79</v>
      </c>
      <c r="E41" s="59"/>
      <c r="F41" s="63" t="s">
        <v>162</v>
      </c>
      <c r="G41" s="60">
        <v>0</v>
      </c>
    </row>
    <row r="42" spans="1:7" ht="0.75" customHeight="1" hidden="1">
      <c r="A42" s="43">
        <v>704</v>
      </c>
      <c r="B42" s="61" t="s">
        <v>5</v>
      </c>
      <c r="C42" s="59" t="s">
        <v>161</v>
      </c>
      <c r="D42" s="169" t="s">
        <v>172</v>
      </c>
      <c r="E42" s="59"/>
      <c r="F42" s="63" t="s">
        <v>163</v>
      </c>
      <c r="G42" s="60">
        <v>0</v>
      </c>
    </row>
    <row r="43" spans="1:7" ht="33.75" customHeight="1" hidden="1">
      <c r="A43" s="43">
        <v>704</v>
      </c>
      <c r="B43" s="61" t="s">
        <v>5</v>
      </c>
      <c r="C43" s="59" t="s">
        <v>161</v>
      </c>
      <c r="D43" s="169" t="s">
        <v>172</v>
      </c>
      <c r="E43" s="59" t="s">
        <v>164</v>
      </c>
      <c r="F43" s="63" t="s">
        <v>165</v>
      </c>
      <c r="G43" s="60">
        <v>0</v>
      </c>
    </row>
    <row r="44" spans="1:7" ht="24.75" customHeight="1" hidden="1">
      <c r="A44" s="43">
        <v>704</v>
      </c>
      <c r="B44" s="61" t="s">
        <v>5</v>
      </c>
      <c r="C44" s="59" t="s">
        <v>45</v>
      </c>
      <c r="D44" s="130" t="s">
        <v>79</v>
      </c>
      <c r="E44" s="59"/>
      <c r="F44" s="64" t="s">
        <v>70</v>
      </c>
      <c r="G44" s="65">
        <v>0</v>
      </c>
    </row>
    <row r="45" spans="1:7" ht="24.75" customHeight="1" hidden="1">
      <c r="A45" s="43">
        <v>704</v>
      </c>
      <c r="B45" s="61" t="s">
        <v>5</v>
      </c>
      <c r="C45" s="59" t="s">
        <v>45</v>
      </c>
      <c r="D45" s="167" t="s">
        <v>80</v>
      </c>
      <c r="E45" s="59"/>
      <c r="F45" s="183" t="s">
        <v>69</v>
      </c>
      <c r="G45" s="60">
        <v>0</v>
      </c>
    </row>
    <row r="46" spans="1:7" ht="18.75" customHeight="1" hidden="1">
      <c r="A46" s="43">
        <v>704</v>
      </c>
      <c r="B46" s="61" t="s">
        <v>5</v>
      </c>
      <c r="C46" s="59" t="s">
        <v>45</v>
      </c>
      <c r="D46" s="167" t="s">
        <v>80</v>
      </c>
      <c r="E46" s="59" t="s">
        <v>65</v>
      </c>
      <c r="F46" s="64" t="s">
        <v>66</v>
      </c>
      <c r="G46" s="60">
        <v>0</v>
      </c>
    </row>
    <row r="47" spans="1:7" ht="24.75" customHeight="1">
      <c r="A47" s="43">
        <v>704</v>
      </c>
      <c r="B47" s="61" t="s">
        <v>5</v>
      </c>
      <c r="C47" s="59" t="s">
        <v>138</v>
      </c>
      <c r="D47" s="130" t="s">
        <v>79</v>
      </c>
      <c r="E47" s="59" t="s">
        <v>95</v>
      </c>
      <c r="F47" s="64" t="s">
        <v>152</v>
      </c>
      <c r="G47" s="65">
        <f>SUM(G48+G55+G57+G59+G50+G53)</f>
        <v>224.6</v>
      </c>
    </row>
    <row r="48" spans="1:7" ht="91.5" customHeight="1">
      <c r="A48" s="43">
        <v>704</v>
      </c>
      <c r="B48" s="61" t="s">
        <v>5</v>
      </c>
      <c r="C48" s="59" t="s">
        <v>138</v>
      </c>
      <c r="D48" s="170" t="s">
        <v>173</v>
      </c>
      <c r="E48" s="45" t="s">
        <v>95</v>
      </c>
      <c r="F48" s="62" t="s">
        <v>145</v>
      </c>
      <c r="G48" s="65">
        <v>0.15</v>
      </c>
    </row>
    <row r="49" spans="1:7" ht="31.5" customHeight="1">
      <c r="A49" s="43">
        <v>704</v>
      </c>
      <c r="B49" s="61" t="s">
        <v>5</v>
      </c>
      <c r="C49" s="59" t="s">
        <v>138</v>
      </c>
      <c r="D49" s="170" t="s">
        <v>173</v>
      </c>
      <c r="E49" s="59" t="s">
        <v>56</v>
      </c>
      <c r="F49" s="63" t="s">
        <v>57</v>
      </c>
      <c r="G49" s="60">
        <v>0.15</v>
      </c>
    </row>
    <row r="50" spans="1:7" ht="125.25" customHeight="1">
      <c r="A50" s="43">
        <f aca="true" t="shared" si="0" ref="A50:C51">A49</f>
        <v>704</v>
      </c>
      <c r="B50" s="61" t="str">
        <f t="shared" si="0"/>
        <v>01</v>
      </c>
      <c r="C50" s="59" t="str">
        <f t="shared" si="0"/>
        <v>13</v>
      </c>
      <c r="D50" s="170" t="s">
        <v>191</v>
      </c>
      <c r="E50" s="59" t="s">
        <v>95</v>
      </c>
      <c r="F50" s="178" t="s">
        <v>194</v>
      </c>
      <c r="G50" s="60">
        <v>1.6</v>
      </c>
    </row>
    <row r="51" spans="1:7" ht="31.5" customHeight="1">
      <c r="A51" s="43">
        <f t="shared" si="0"/>
        <v>704</v>
      </c>
      <c r="B51" s="61" t="str">
        <f t="shared" si="0"/>
        <v>01</v>
      </c>
      <c r="C51" s="59" t="str">
        <f t="shared" si="0"/>
        <v>13</v>
      </c>
      <c r="D51" s="170" t="s">
        <v>191</v>
      </c>
      <c r="E51" s="59" t="s">
        <v>52</v>
      </c>
      <c r="F51" s="48" t="s">
        <v>133</v>
      </c>
      <c r="G51" s="60">
        <v>1.2</v>
      </c>
    </row>
    <row r="52" spans="1:7" ht="31.5" customHeight="1">
      <c r="A52" s="43">
        <f>A50</f>
        <v>704</v>
      </c>
      <c r="B52" s="61" t="str">
        <f>B50</f>
        <v>01</v>
      </c>
      <c r="C52" s="59" t="str">
        <f>C50</f>
        <v>13</v>
      </c>
      <c r="D52" s="170" t="s">
        <v>191</v>
      </c>
      <c r="E52" s="59" t="s">
        <v>123</v>
      </c>
      <c r="F52" s="48" t="s">
        <v>125</v>
      </c>
      <c r="G52" s="60">
        <v>0.4</v>
      </c>
    </row>
    <row r="53" spans="1:7" ht="31.5" customHeight="1">
      <c r="A53" s="43">
        <v>704</v>
      </c>
      <c r="B53" s="61" t="s">
        <v>5</v>
      </c>
      <c r="C53" s="59" t="s">
        <v>138</v>
      </c>
      <c r="D53" s="170" t="s">
        <v>195</v>
      </c>
      <c r="E53" s="59" t="s">
        <v>95</v>
      </c>
      <c r="F53" s="86" t="s">
        <v>196</v>
      </c>
      <c r="G53" s="60">
        <v>15.95</v>
      </c>
    </row>
    <row r="54" spans="1:7" ht="31.5" customHeight="1">
      <c r="A54" s="43">
        <v>704</v>
      </c>
      <c r="B54" s="61" t="s">
        <v>5</v>
      </c>
      <c r="C54" s="59" t="s">
        <v>138</v>
      </c>
      <c r="D54" s="170" t="s">
        <v>195</v>
      </c>
      <c r="E54" s="59" t="s">
        <v>56</v>
      </c>
      <c r="F54" s="63" t="s">
        <v>57</v>
      </c>
      <c r="G54" s="60">
        <v>15.95</v>
      </c>
    </row>
    <row r="55" spans="1:7" ht="31.5" customHeight="1">
      <c r="A55" s="43">
        <v>704</v>
      </c>
      <c r="B55" s="61" t="s">
        <v>5</v>
      </c>
      <c r="C55" s="59" t="s">
        <v>138</v>
      </c>
      <c r="D55" s="170" t="s">
        <v>174</v>
      </c>
      <c r="E55" s="59" t="s">
        <v>95</v>
      </c>
      <c r="F55" s="63" t="s">
        <v>132</v>
      </c>
      <c r="G55" s="65">
        <v>160</v>
      </c>
    </row>
    <row r="56" spans="1:7" ht="33" customHeight="1">
      <c r="A56" s="43">
        <v>704</v>
      </c>
      <c r="B56" s="61" t="s">
        <v>5</v>
      </c>
      <c r="C56" s="59" t="s">
        <v>138</v>
      </c>
      <c r="D56" s="170" t="s">
        <v>174</v>
      </c>
      <c r="E56" s="59" t="s">
        <v>56</v>
      </c>
      <c r="F56" s="63" t="s">
        <v>57</v>
      </c>
      <c r="G56" s="60">
        <v>160</v>
      </c>
    </row>
    <row r="57" spans="1:7" ht="33" customHeight="1">
      <c r="A57" s="43">
        <v>704</v>
      </c>
      <c r="B57" s="61" t="s">
        <v>5</v>
      </c>
      <c r="C57" s="59" t="s">
        <v>138</v>
      </c>
      <c r="D57" s="170" t="s">
        <v>175</v>
      </c>
      <c r="E57" s="59" t="s">
        <v>95</v>
      </c>
      <c r="F57" s="63" t="s">
        <v>157</v>
      </c>
      <c r="G57" s="60">
        <v>6.9</v>
      </c>
    </row>
    <row r="58" spans="1:7" ht="33" customHeight="1">
      <c r="A58" s="43">
        <v>704</v>
      </c>
      <c r="B58" s="61" t="s">
        <v>5</v>
      </c>
      <c r="C58" s="59" t="s">
        <v>138</v>
      </c>
      <c r="D58" s="170" t="s">
        <v>175</v>
      </c>
      <c r="E58" s="59" t="s">
        <v>150</v>
      </c>
      <c r="F58" s="63" t="s">
        <v>151</v>
      </c>
      <c r="G58" s="60">
        <v>6.9</v>
      </c>
    </row>
    <row r="59" spans="1:7" ht="75" customHeight="1">
      <c r="A59" s="43">
        <v>704</v>
      </c>
      <c r="B59" s="61" t="s">
        <v>5</v>
      </c>
      <c r="C59" s="59" t="s">
        <v>138</v>
      </c>
      <c r="D59" s="83" t="s">
        <v>168</v>
      </c>
      <c r="E59" s="45" t="s">
        <v>95</v>
      </c>
      <c r="F59" s="184" t="s">
        <v>186</v>
      </c>
      <c r="G59" s="72">
        <v>40</v>
      </c>
    </row>
    <row r="60" spans="1:7" ht="33" customHeight="1">
      <c r="A60" s="43">
        <v>704</v>
      </c>
      <c r="B60" s="61" t="s">
        <v>5</v>
      </c>
      <c r="C60" s="59" t="s">
        <v>138</v>
      </c>
      <c r="D60" s="83" t="s">
        <v>168</v>
      </c>
      <c r="E60" s="59" t="s">
        <v>56</v>
      </c>
      <c r="F60" s="53" t="s">
        <v>57</v>
      </c>
      <c r="G60" s="55">
        <v>40</v>
      </c>
    </row>
    <row r="61" spans="1:7" ht="24" customHeight="1">
      <c r="A61" s="43">
        <v>704</v>
      </c>
      <c r="B61" s="61" t="s">
        <v>11</v>
      </c>
      <c r="C61" s="59"/>
      <c r="D61" s="130" t="s">
        <v>79</v>
      </c>
      <c r="E61" s="45" t="s">
        <v>95</v>
      </c>
      <c r="F61" s="66" t="s">
        <v>37</v>
      </c>
      <c r="G61" s="65">
        <v>183.8</v>
      </c>
    </row>
    <row r="62" spans="1:7" ht="27" customHeight="1">
      <c r="A62" s="43">
        <v>704</v>
      </c>
      <c r="B62" s="61" t="s">
        <v>11</v>
      </c>
      <c r="C62" s="59" t="s">
        <v>15</v>
      </c>
      <c r="D62" s="130" t="s">
        <v>79</v>
      </c>
      <c r="E62" s="45" t="s">
        <v>95</v>
      </c>
      <c r="F62" s="111" t="s">
        <v>30</v>
      </c>
      <c r="G62" s="65">
        <v>183.8</v>
      </c>
    </row>
    <row r="63" spans="1:7" ht="52.5" customHeight="1">
      <c r="A63" s="43">
        <v>704</v>
      </c>
      <c r="B63" s="51" t="s">
        <v>11</v>
      </c>
      <c r="C63" s="52" t="s">
        <v>15</v>
      </c>
      <c r="D63" s="169" t="s">
        <v>81</v>
      </c>
      <c r="E63" s="45" t="s">
        <v>95</v>
      </c>
      <c r="F63" s="185" t="s">
        <v>130</v>
      </c>
      <c r="G63" s="127">
        <v>183.8</v>
      </c>
    </row>
    <row r="64" spans="1:7" ht="39" customHeight="1">
      <c r="A64" s="43">
        <v>704</v>
      </c>
      <c r="B64" s="67" t="s">
        <v>11</v>
      </c>
      <c r="C64" s="68" t="s">
        <v>15</v>
      </c>
      <c r="D64" s="167" t="s">
        <v>81</v>
      </c>
      <c r="E64" s="52" t="s">
        <v>52</v>
      </c>
      <c r="F64" s="53" t="s">
        <v>133</v>
      </c>
      <c r="G64" s="56">
        <v>142.1</v>
      </c>
    </row>
    <row r="65" spans="1:7" ht="63">
      <c r="A65" s="43">
        <v>704</v>
      </c>
      <c r="B65" s="67" t="s">
        <v>11</v>
      </c>
      <c r="C65" s="68" t="s">
        <v>15</v>
      </c>
      <c r="D65" s="167" t="s">
        <v>81</v>
      </c>
      <c r="E65" s="59" t="s">
        <v>123</v>
      </c>
      <c r="F65" s="48" t="s">
        <v>125</v>
      </c>
      <c r="G65" s="56">
        <v>39.3</v>
      </c>
    </row>
    <row r="66" spans="1:7" ht="31.5">
      <c r="A66" s="43">
        <v>704</v>
      </c>
      <c r="B66" s="67" t="s">
        <v>11</v>
      </c>
      <c r="C66" s="68" t="s">
        <v>15</v>
      </c>
      <c r="D66" s="167" t="s">
        <v>81</v>
      </c>
      <c r="E66" s="154" t="s">
        <v>56</v>
      </c>
      <c r="F66" s="63" t="s">
        <v>57</v>
      </c>
      <c r="G66" s="56">
        <v>2.4</v>
      </c>
    </row>
    <row r="67" spans="1:7" ht="31.5">
      <c r="A67" s="43">
        <v>704</v>
      </c>
      <c r="B67" s="67" t="s">
        <v>15</v>
      </c>
      <c r="C67" s="68"/>
      <c r="D67" s="130" t="s">
        <v>79</v>
      </c>
      <c r="E67" s="45" t="s">
        <v>95</v>
      </c>
      <c r="F67" s="90" t="s">
        <v>31</v>
      </c>
      <c r="G67" s="70">
        <f>SUM(G68+G73)</f>
        <v>854.5999999999999</v>
      </c>
    </row>
    <row r="68" spans="1:7" ht="15.75">
      <c r="A68" s="43">
        <v>704</v>
      </c>
      <c r="B68" s="51" t="s">
        <v>15</v>
      </c>
      <c r="C68" s="52" t="s">
        <v>13</v>
      </c>
      <c r="D68" s="130" t="s">
        <v>79</v>
      </c>
      <c r="E68" s="45" t="s">
        <v>95</v>
      </c>
      <c r="F68" s="53" t="s">
        <v>46</v>
      </c>
      <c r="G68" s="72">
        <v>527.8</v>
      </c>
    </row>
    <row r="69" spans="1:7" ht="61.5" customHeight="1">
      <c r="A69" s="126">
        <v>704</v>
      </c>
      <c r="B69" s="114" t="s">
        <v>15</v>
      </c>
      <c r="C69" s="115" t="s">
        <v>13</v>
      </c>
      <c r="D69" s="83" t="s">
        <v>82</v>
      </c>
      <c r="E69" s="45" t="s">
        <v>95</v>
      </c>
      <c r="F69" s="186" t="s">
        <v>137</v>
      </c>
      <c r="G69" s="89">
        <v>527.8</v>
      </c>
    </row>
    <row r="70" spans="1:7" ht="60" customHeight="1" thickBot="1">
      <c r="A70" s="43">
        <v>704</v>
      </c>
      <c r="B70" s="51" t="s">
        <v>15</v>
      </c>
      <c r="C70" s="52" t="s">
        <v>13</v>
      </c>
      <c r="D70" s="83" t="s">
        <v>120</v>
      </c>
      <c r="E70" s="45" t="s">
        <v>95</v>
      </c>
      <c r="F70" s="53" t="s">
        <v>126</v>
      </c>
      <c r="G70" s="89">
        <v>527.8</v>
      </c>
    </row>
    <row r="71" spans="1:7" ht="96" customHeight="1" thickBot="1">
      <c r="A71" s="43">
        <v>704</v>
      </c>
      <c r="B71" s="51" t="s">
        <v>15</v>
      </c>
      <c r="C71" s="52" t="s">
        <v>13</v>
      </c>
      <c r="D71" s="83" t="s">
        <v>119</v>
      </c>
      <c r="E71" s="45" t="s">
        <v>95</v>
      </c>
      <c r="F71" s="187" t="s">
        <v>134</v>
      </c>
      <c r="G71" s="89">
        <v>527.8</v>
      </c>
    </row>
    <row r="72" spans="1:7" ht="31.5">
      <c r="A72" s="43">
        <v>704</v>
      </c>
      <c r="B72" s="51" t="s">
        <v>15</v>
      </c>
      <c r="C72" s="52" t="s">
        <v>13</v>
      </c>
      <c r="D72" s="83" t="s">
        <v>119</v>
      </c>
      <c r="E72" s="52" t="s">
        <v>56</v>
      </c>
      <c r="F72" s="53" t="s">
        <v>57</v>
      </c>
      <c r="G72" s="54">
        <v>527.8</v>
      </c>
    </row>
    <row r="73" spans="1:7" ht="47.25">
      <c r="A73" s="43">
        <v>704</v>
      </c>
      <c r="B73" s="51" t="s">
        <v>15</v>
      </c>
      <c r="C73" s="52" t="s">
        <v>27</v>
      </c>
      <c r="D73" s="130" t="s">
        <v>79</v>
      </c>
      <c r="E73" s="45" t="s">
        <v>95</v>
      </c>
      <c r="F73" s="53" t="s">
        <v>158</v>
      </c>
      <c r="G73" s="74">
        <f>SUM(G74+G76)</f>
        <v>326.79999999999995</v>
      </c>
    </row>
    <row r="74" spans="1:7" ht="63">
      <c r="A74" s="43">
        <v>704</v>
      </c>
      <c r="B74" s="51" t="s">
        <v>15</v>
      </c>
      <c r="C74" s="52" t="s">
        <v>27</v>
      </c>
      <c r="D74" s="83" t="s">
        <v>156</v>
      </c>
      <c r="E74" s="45" t="s">
        <v>95</v>
      </c>
      <c r="F74" s="53" t="s">
        <v>169</v>
      </c>
      <c r="G74" s="54">
        <v>196.6</v>
      </c>
    </row>
    <row r="75" spans="1:7" ht="31.5">
      <c r="A75" s="43">
        <v>704</v>
      </c>
      <c r="B75" s="51" t="s">
        <v>15</v>
      </c>
      <c r="C75" s="52" t="s">
        <v>27</v>
      </c>
      <c r="D75" s="83" t="s">
        <v>156</v>
      </c>
      <c r="E75" s="52" t="s">
        <v>56</v>
      </c>
      <c r="F75" s="53" t="s">
        <v>57</v>
      </c>
      <c r="G75" s="54">
        <v>196.6</v>
      </c>
    </row>
    <row r="76" spans="1:7" ht="78.75">
      <c r="A76" s="43">
        <v>704</v>
      </c>
      <c r="B76" s="51" t="s">
        <v>15</v>
      </c>
      <c r="C76" s="52" t="s">
        <v>27</v>
      </c>
      <c r="D76" s="83" t="s">
        <v>168</v>
      </c>
      <c r="E76" s="45" t="s">
        <v>95</v>
      </c>
      <c r="F76" s="57" t="s">
        <v>186</v>
      </c>
      <c r="G76" s="54">
        <v>130.2</v>
      </c>
    </row>
    <row r="77" spans="1:7" ht="31.5">
      <c r="A77" s="43">
        <v>704</v>
      </c>
      <c r="B77" s="51" t="s">
        <v>15</v>
      </c>
      <c r="C77" s="52" t="s">
        <v>27</v>
      </c>
      <c r="D77" s="83" t="s">
        <v>168</v>
      </c>
      <c r="E77" s="52" t="s">
        <v>56</v>
      </c>
      <c r="F77" s="53" t="s">
        <v>57</v>
      </c>
      <c r="G77" s="54">
        <v>130.2</v>
      </c>
    </row>
    <row r="78" spans="1:7" ht="15.75">
      <c r="A78" s="43">
        <v>704</v>
      </c>
      <c r="B78" s="51" t="s">
        <v>7</v>
      </c>
      <c r="C78" s="52" t="s">
        <v>43</v>
      </c>
      <c r="D78" s="130" t="s">
        <v>79</v>
      </c>
      <c r="E78" s="45" t="s">
        <v>95</v>
      </c>
      <c r="F78" s="73" t="s">
        <v>50</v>
      </c>
      <c r="G78" s="74">
        <f>SUM(G79+G84)</f>
        <v>3393.2</v>
      </c>
    </row>
    <row r="79" spans="1:7" ht="15.75">
      <c r="A79" s="43">
        <v>704</v>
      </c>
      <c r="B79" s="51" t="s">
        <v>7</v>
      </c>
      <c r="C79" s="52" t="s">
        <v>26</v>
      </c>
      <c r="D79" s="130" t="s">
        <v>79</v>
      </c>
      <c r="E79" s="45" t="s">
        <v>95</v>
      </c>
      <c r="F79" s="58" t="s">
        <v>51</v>
      </c>
      <c r="G79" s="54">
        <f>SUM(G80+G82)</f>
        <v>3165.7</v>
      </c>
    </row>
    <row r="80" spans="1:7" ht="63">
      <c r="A80" s="43">
        <v>704</v>
      </c>
      <c r="B80" s="51" t="s">
        <v>7</v>
      </c>
      <c r="C80" s="52" t="s">
        <v>26</v>
      </c>
      <c r="D80" s="188" t="s">
        <v>83</v>
      </c>
      <c r="E80" s="45" t="s">
        <v>95</v>
      </c>
      <c r="F80" s="185" t="s">
        <v>131</v>
      </c>
      <c r="G80" s="54">
        <v>2883</v>
      </c>
    </row>
    <row r="81" spans="1:7" ht="31.5">
      <c r="A81" s="43">
        <v>704</v>
      </c>
      <c r="B81" s="51" t="s">
        <v>7</v>
      </c>
      <c r="C81" s="52" t="s">
        <v>26</v>
      </c>
      <c r="D81" s="188" t="s">
        <v>83</v>
      </c>
      <c r="E81" s="52" t="s">
        <v>56</v>
      </c>
      <c r="F81" s="53" t="s">
        <v>57</v>
      </c>
      <c r="G81" s="54">
        <v>2882.98</v>
      </c>
    </row>
    <row r="82" spans="1:7" ht="78.75">
      <c r="A82" s="43">
        <v>704</v>
      </c>
      <c r="B82" s="51" t="s">
        <v>7</v>
      </c>
      <c r="C82" s="52" t="s">
        <v>26</v>
      </c>
      <c r="D82" s="83" t="s">
        <v>168</v>
      </c>
      <c r="E82" s="45" t="s">
        <v>95</v>
      </c>
      <c r="F82" s="57" t="s">
        <v>186</v>
      </c>
      <c r="G82" s="54">
        <v>282.7</v>
      </c>
    </row>
    <row r="83" spans="1:7" ht="31.5">
      <c r="A83" s="43">
        <v>704</v>
      </c>
      <c r="B83" s="51" t="s">
        <v>7</v>
      </c>
      <c r="C83" s="52" t="s">
        <v>26</v>
      </c>
      <c r="D83" s="83" t="s">
        <v>168</v>
      </c>
      <c r="E83" s="59" t="s">
        <v>56</v>
      </c>
      <c r="F83" s="53" t="s">
        <v>57</v>
      </c>
      <c r="G83" s="54">
        <v>282.7</v>
      </c>
    </row>
    <row r="84" spans="1:7" ht="45.75" customHeight="1">
      <c r="A84" s="43">
        <v>704</v>
      </c>
      <c r="B84" s="51" t="s">
        <v>7</v>
      </c>
      <c r="C84" s="52" t="s">
        <v>42</v>
      </c>
      <c r="D84" s="130" t="s">
        <v>79</v>
      </c>
      <c r="E84" s="45" t="s">
        <v>95</v>
      </c>
      <c r="F84" s="53" t="s">
        <v>187</v>
      </c>
      <c r="G84" s="74">
        <v>227.5</v>
      </c>
    </row>
    <row r="85" spans="1:7" ht="31.5">
      <c r="A85" s="43">
        <v>704</v>
      </c>
      <c r="B85" s="51" t="s">
        <v>7</v>
      </c>
      <c r="C85" s="52" t="s">
        <v>42</v>
      </c>
      <c r="D85" s="171" t="s">
        <v>139</v>
      </c>
      <c r="E85" s="45" t="s">
        <v>95</v>
      </c>
      <c r="F85" s="141" t="s">
        <v>140</v>
      </c>
      <c r="G85" s="54">
        <v>227.5</v>
      </c>
    </row>
    <row r="86" spans="1:7" ht="31.5">
      <c r="A86" s="43">
        <v>704</v>
      </c>
      <c r="B86" s="51" t="s">
        <v>7</v>
      </c>
      <c r="C86" s="52" t="s">
        <v>42</v>
      </c>
      <c r="D86" s="171" t="s">
        <v>139</v>
      </c>
      <c r="E86" s="52" t="s">
        <v>56</v>
      </c>
      <c r="F86" s="53" t="s">
        <v>57</v>
      </c>
      <c r="G86" s="54">
        <v>227.5</v>
      </c>
    </row>
    <row r="87" spans="1:7" ht="15.75">
      <c r="A87" s="43">
        <v>704</v>
      </c>
      <c r="B87" s="50" t="s">
        <v>8</v>
      </c>
      <c r="C87" s="45" t="s">
        <v>43</v>
      </c>
      <c r="D87" s="130" t="s">
        <v>79</v>
      </c>
      <c r="E87" s="45" t="s">
        <v>95</v>
      </c>
      <c r="F87" s="73" t="s">
        <v>10</v>
      </c>
      <c r="G87" s="75">
        <f>SUM(G97+G94)</f>
        <v>4062.3500000000004</v>
      </c>
    </row>
    <row r="88" spans="1:7" ht="15.75" hidden="1">
      <c r="A88" s="43">
        <v>704</v>
      </c>
      <c r="B88" s="103" t="s">
        <v>8</v>
      </c>
      <c r="C88" s="71" t="s">
        <v>5</v>
      </c>
      <c r="D88" s="130" t="s">
        <v>79</v>
      </c>
      <c r="E88" s="45" t="s">
        <v>95</v>
      </c>
      <c r="F88" s="94" t="s">
        <v>38</v>
      </c>
      <c r="G88" s="75">
        <f>SUM(G91+G89)</f>
        <v>0</v>
      </c>
    </row>
    <row r="89" spans="1:7" ht="15.75" hidden="1">
      <c r="A89" s="43">
        <v>704</v>
      </c>
      <c r="B89" s="51" t="s">
        <v>8</v>
      </c>
      <c r="C89" s="52" t="s">
        <v>5</v>
      </c>
      <c r="D89" s="131" t="s">
        <v>141</v>
      </c>
      <c r="E89" s="45" t="s">
        <v>95</v>
      </c>
      <c r="F89" s="153" t="s">
        <v>142</v>
      </c>
      <c r="G89" s="55">
        <v>0</v>
      </c>
    </row>
    <row r="90" spans="1:7" ht="47.25" hidden="1">
      <c r="A90" s="43">
        <v>704</v>
      </c>
      <c r="B90" s="51" t="s">
        <v>8</v>
      </c>
      <c r="C90" s="52" t="s">
        <v>5</v>
      </c>
      <c r="D90" s="131" t="s">
        <v>141</v>
      </c>
      <c r="E90" s="45" t="s">
        <v>95</v>
      </c>
      <c r="F90" s="53" t="s">
        <v>148</v>
      </c>
      <c r="G90" s="55">
        <v>0</v>
      </c>
    </row>
    <row r="91" spans="1:7" ht="30.75" customHeight="1" hidden="1">
      <c r="A91" s="43">
        <v>704</v>
      </c>
      <c r="B91" s="51" t="s">
        <v>8</v>
      </c>
      <c r="C91" s="52" t="s">
        <v>5</v>
      </c>
      <c r="D91" s="131" t="s">
        <v>84</v>
      </c>
      <c r="E91" s="45" t="s">
        <v>95</v>
      </c>
      <c r="F91" s="53" t="s">
        <v>85</v>
      </c>
      <c r="G91" s="55">
        <v>0</v>
      </c>
    </row>
    <row r="92" spans="1:7" ht="0.75" customHeight="1">
      <c r="A92" s="43">
        <v>704</v>
      </c>
      <c r="B92" s="51" t="s">
        <v>8</v>
      </c>
      <c r="C92" s="52" t="s">
        <v>5</v>
      </c>
      <c r="D92" s="131" t="s">
        <v>84</v>
      </c>
      <c r="E92" s="45" t="s">
        <v>95</v>
      </c>
      <c r="F92" s="53" t="s">
        <v>57</v>
      </c>
      <c r="G92" s="55">
        <v>0</v>
      </c>
    </row>
    <row r="93" spans="1:7" ht="4.5" customHeight="1" hidden="1">
      <c r="A93" s="43">
        <v>704</v>
      </c>
      <c r="B93" s="51" t="s">
        <v>8</v>
      </c>
      <c r="C93" s="52" t="s">
        <v>11</v>
      </c>
      <c r="D93" s="131"/>
      <c r="E93" s="45" t="s">
        <v>95</v>
      </c>
      <c r="F93" s="69" t="s">
        <v>39</v>
      </c>
      <c r="G93" s="75">
        <v>278.3</v>
      </c>
    </row>
    <row r="94" spans="1:7" ht="33.75" customHeight="1">
      <c r="A94" s="43">
        <v>704</v>
      </c>
      <c r="B94" s="114" t="s">
        <v>8</v>
      </c>
      <c r="C94" s="115" t="s">
        <v>11</v>
      </c>
      <c r="D94" s="130" t="s">
        <v>79</v>
      </c>
      <c r="E94" s="45" t="s">
        <v>95</v>
      </c>
      <c r="F94" s="69" t="s">
        <v>39</v>
      </c>
      <c r="G94" s="55">
        <v>278.3</v>
      </c>
    </row>
    <row r="95" spans="1:7" ht="36" customHeight="1">
      <c r="A95" s="43">
        <v>704</v>
      </c>
      <c r="B95" s="51" t="s">
        <v>8</v>
      </c>
      <c r="C95" s="52" t="s">
        <v>11</v>
      </c>
      <c r="D95" s="131" t="s">
        <v>86</v>
      </c>
      <c r="E95" s="45" t="s">
        <v>95</v>
      </c>
      <c r="F95" s="185" t="s">
        <v>87</v>
      </c>
      <c r="G95" s="55">
        <v>278.3</v>
      </c>
    </row>
    <row r="96" spans="1:7" ht="31.5">
      <c r="A96" s="43">
        <v>704</v>
      </c>
      <c r="B96" s="51" t="s">
        <v>8</v>
      </c>
      <c r="C96" s="52" t="s">
        <v>11</v>
      </c>
      <c r="D96" s="131" t="s">
        <v>86</v>
      </c>
      <c r="E96" s="52" t="s">
        <v>56</v>
      </c>
      <c r="F96" s="53" t="s">
        <v>57</v>
      </c>
      <c r="G96" s="55">
        <v>278.3</v>
      </c>
    </row>
    <row r="97" spans="1:7" ht="15.75">
      <c r="A97" s="43">
        <v>704</v>
      </c>
      <c r="B97" s="50" t="s">
        <v>8</v>
      </c>
      <c r="C97" s="45" t="s">
        <v>15</v>
      </c>
      <c r="D97" s="130" t="s">
        <v>79</v>
      </c>
      <c r="E97" s="45" t="s">
        <v>95</v>
      </c>
      <c r="F97" s="95" t="s">
        <v>28</v>
      </c>
      <c r="G97" s="75">
        <f>SUM(G102+G98+G100+G104+G106)</f>
        <v>3784.05</v>
      </c>
    </row>
    <row r="98" spans="1:7" ht="61.5" customHeight="1">
      <c r="A98" s="43">
        <v>704</v>
      </c>
      <c r="B98" s="50" t="s">
        <v>8</v>
      </c>
      <c r="C98" s="50" t="s">
        <v>15</v>
      </c>
      <c r="D98" s="83" t="s">
        <v>168</v>
      </c>
      <c r="E98" s="50" t="s">
        <v>95</v>
      </c>
      <c r="F98" s="57" t="s">
        <v>186</v>
      </c>
      <c r="G98" s="75">
        <v>282.3</v>
      </c>
    </row>
    <row r="99" spans="1:7" ht="61.5" customHeight="1">
      <c r="A99" s="43">
        <v>704</v>
      </c>
      <c r="B99" s="50" t="s">
        <v>8</v>
      </c>
      <c r="C99" s="50" t="s">
        <v>15</v>
      </c>
      <c r="D99" s="83" t="s">
        <v>168</v>
      </c>
      <c r="E99" s="50" t="s">
        <v>56</v>
      </c>
      <c r="F99" s="53" t="s">
        <v>57</v>
      </c>
      <c r="G99" s="75">
        <v>282.3</v>
      </c>
    </row>
    <row r="100" spans="1:7" ht="59.25" customHeight="1">
      <c r="A100" s="43">
        <v>704</v>
      </c>
      <c r="B100" s="50" t="s">
        <v>8</v>
      </c>
      <c r="C100" s="50" t="s">
        <v>15</v>
      </c>
      <c r="D100" s="130" t="s">
        <v>178</v>
      </c>
      <c r="E100" s="50" t="s">
        <v>95</v>
      </c>
      <c r="F100" s="189" t="s">
        <v>188</v>
      </c>
      <c r="G100" s="55">
        <v>100</v>
      </c>
    </row>
    <row r="101" spans="1:7" ht="59.25" customHeight="1">
      <c r="A101" s="43">
        <v>704</v>
      </c>
      <c r="B101" s="50" t="s">
        <v>8</v>
      </c>
      <c r="C101" s="50" t="s">
        <v>15</v>
      </c>
      <c r="D101" s="130" t="s">
        <v>178</v>
      </c>
      <c r="E101" s="50" t="s">
        <v>56</v>
      </c>
      <c r="F101" s="53" t="s">
        <v>57</v>
      </c>
      <c r="G101" s="55">
        <v>100</v>
      </c>
    </row>
    <row r="102" spans="1:7" ht="31.5">
      <c r="A102" s="43">
        <v>704</v>
      </c>
      <c r="B102" s="78" t="s">
        <v>8</v>
      </c>
      <c r="C102" s="78" t="s">
        <v>15</v>
      </c>
      <c r="D102" s="188" t="s">
        <v>88</v>
      </c>
      <c r="E102" s="78" t="s">
        <v>95</v>
      </c>
      <c r="F102" s="57" t="s">
        <v>89</v>
      </c>
      <c r="G102" s="54">
        <v>1974</v>
      </c>
    </row>
    <row r="103" spans="1:7" ht="31.5">
      <c r="A103" s="43">
        <v>704</v>
      </c>
      <c r="B103" s="78" t="s">
        <v>8</v>
      </c>
      <c r="C103" s="78" t="s">
        <v>15</v>
      </c>
      <c r="D103" s="188" t="s">
        <v>88</v>
      </c>
      <c r="E103" s="78" t="s">
        <v>56</v>
      </c>
      <c r="F103" s="53" t="s">
        <v>57</v>
      </c>
      <c r="G103" s="54">
        <v>1974</v>
      </c>
    </row>
    <row r="104" spans="1:7" ht="31.5">
      <c r="A104" s="43">
        <v>704</v>
      </c>
      <c r="B104" s="78" t="s">
        <v>8</v>
      </c>
      <c r="C104" s="78" t="s">
        <v>15</v>
      </c>
      <c r="D104" s="188" t="s">
        <v>91</v>
      </c>
      <c r="E104" s="45" t="s">
        <v>95</v>
      </c>
      <c r="F104" s="53" t="s">
        <v>90</v>
      </c>
      <c r="G104" s="54">
        <v>1233.45</v>
      </c>
    </row>
    <row r="105" spans="1:7" ht="31.5">
      <c r="A105" s="43">
        <v>704</v>
      </c>
      <c r="B105" s="78" t="s">
        <v>8</v>
      </c>
      <c r="C105" s="78" t="s">
        <v>15</v>
      </c>
      <c r="D105" s="188" t="s">
        <v>91</v>
      </c>
      <c r="E105" s="78" t="s">
        <v>56</v>
      </c>
      <c r="F105" s="53" t="s">
        <v>57</v>
      </c>
      <c r="G105" s="54">
        <v>1233.45</v>
      </c>
    </row>
    <row r="106" spans="1:7" ht="31.5">
      <c r="A106" s="43">
        <v>704</v>
      </c>
      <c r="B106" s="78" t="s">
        <v>8</v>
      </c>
      <c r="C106" s="78" t="s">
        <v>15</v>
      </c>
      <c r="D106" s="188" t="s">
        <v>143</v>
      </c>
      <c r="E106" s="45" t="s">
        <v>95</v>
      </c>
      <c r="F106" s="53" t="s">
        <v>144</v>
      </c>
      <c r="G106" s="54">
        <v>194.3</v>
      </c>
    </row>
    <row r="107" spans="1:7" ht="31.5">
      <c r="A107" s="43">
        <v>704</v>
      </c>
      <c r="B107" s="78" t="s">
        <v>8</v>
      </c>
      <c r="C107" s="78" t="s">
        <v>15</v>
      </c>
      <c r="D107" s="188" t="s">
        <v>143</v>
      </c>
      <c r="E107" s="78" t="s">
        <v>56</v>
      </c>
      <c r="F107" s="53" t="s">
        <v>57</v>
      </c>
      <c r="G107" s="54">
        <v>194.3</v>
      </c>
    </row>
    <row r="108" spans="1:7" ht="24" customHeight="1">
      <c r="A108" s="43">
        <v>704</v>
      </c>
      <c r="B108" s="78" t="s">
        <v>9</v>
      </c>
      <c r="C108" s="78" t="s">
        <v>43</v>
      </c>
      <c r="D108" s="130" t="s">
        <v>79</v>
      </c>
      <c r="E108" s="78" t="s">
        <v>95</v>
      </c>
      <c r="F108" s="96" t="s">
        <v>94</v>
      </c>
      <c r="G108" s="54">
        <f>SUM(G109+G124)</f>
        <v>6692.910000000001</v>
      </c>
    </row>
    <row r="109" spans="1:7" ht="33" customHeight="1">
      <c r="A109" s="43">
        <v>704</v>
      </c>
      <c r="B109" s="117" t="s">
        <v>9</v>
      </c>
      <c r="C109" s="118" t="s">
        <v>5</v>
      </c>
      <c r="D109" s="130" t="s">
        <v>79</v>
      </c>
      <c r="E109" s="118" t="s">
        <v>95</v>
      </c>
      <c r="F109" s="96" t="s">
        <v>12</v>
      </c>
      <c r="G109" s="49">
        <f>SUM(G110+G119+G115)</f>
        <v>6399.31</v>
      </c>
    </row>
    <row r="110" spans="1:7" ht="36.75" customHeight="1">
      <c r="A110" s="43">
        <v>704</v>
      </c>
      <c r="B110" s="51" t="s">
        <v>9</v>
      </c>
      <c r="C110" s="52" t="s">
        <v>5</v>
      </c>
      <c r="D110" s="190" t="s">
        <v>97</v>
      </c>
      <c r="E110" s="45" t="s">
        <v>95</v>
      </c>
      <c r="F110" s="191" t="s">
        <v>96</v>
      </c>
      <c r="G110" s="110">
        <f>SUM(G111+G112+G114+G117+G118+G113)</f>
        <v>4860.39</v>
      </c>
    </row>
    <row r="111" spans="1:7" ht="27" customHeight="1">
      <c r="A111" s="43">
        <v>704</v>
      </c>
      <c r="B111" s="50" t="s">
        <v>9</v>
      </c>
      <c r="C111" s="45" t="s">
        <v>5</v>
      </c>
      <c r="D111" s="190" t="s">
        <v>97</v>
      </c>
      <c r="E111" s="45" t="s">
        <v>58</v>
      </c>
      <c r="F111" s="53" t="s">
        <v>135</v>
      </c>
      <c r="G111" s="55">
        <v>1938.55</v>
      </c>
    </row>
    <row r="112" spans="1:7" ht="0.75" customHeight="1">
      <c r="A112" s="43">
        <v>704</v>
      </c>
      <c r="B112" s="50" t="s">
        <v>9</v>
      </c>
      <c r="C112" s="45" t="s">
        <v>5</v>
      </c>
      <c r="D112" s="190" t="s">
        <v>97</v>
      </c>
      <c r="E112" s="45" t="s">
        <v>54</v>
      </c>
      <c r="F112" s="53" t="s">
        <v>55</v>
      </c>
      <c r="G112" s="55">
        <v>0</v>
      </c>
    </row>
    <row r="113" spans="1:7" ht="63">
      <c r="A113" s="43">
        <v>704</v>
      </c>
      <c r="B113" s="50" t="s">
        <v>9</v>
      </c>
      <c r="C113" s="45" t="s">
        <v>5</v>
      </c>
      <c r="D113" s="190" t="s">
        <v>97</v>
      </c>
      <c r="E113" s="45" t="s">
        <v>124</v>
      </c>
      <c r="F113" s="53" t="s">
        <v>127</v>
      </c>
      <c r="G113" s="55">
        <v>580.5</v>
      </c>
    </row>
    <row r="114" spans="1:7" ht="30.75" customHeight="1">
      <c r="A114" s="43">
        <v>704</v>
      </c>
      <c r="B114" s="50" t="s">
        <v>9</v>
      </c>
      <c r="C114" s="45" t="s">
        <v>5</v>
      </c>
      <c r="D114" s="190" t="s">
        <v>97</v>
      </c>
      <c r="E114" s="45" t="s">
        <v>56</v>
      </c>
      <c r="F114" s="53" t="s">
        <v>57</v>
      </c>
      <c r="G114" s="55">
        <v>2338.5</v>
      </c>
    </row>
    <row r="115" spans="1:7" ht="30.75" customHeight="1">
      <c r="A115" s="43">
        <v>704</v>
      </c>
      <c r="B115" s="50" t="s">
        <v>9</v>
      </c>
      <c r="C115" s="45" t="s">
        <v>5</v>
      </c>
      <c r="D115" s="128" t="s">
        <v>168</v>
      </c>
      <c r="E115" s="50" t="s">
        <v>95</v>
      </c>
      <c r="F115" s="57" t="s">
        <v>186</v>
      </c>
      <c r="G115" s="55">
        <v>140</v>
      </c>
    </row>
    <row r="116" spans="1:7" ht="30.75" customHeight="1">
      <c r="A116" s="43">
        <v>704</v>
      </c>
      <c r="B116" s="50" t="s">
        <v>9</v>
      </c>
      <c r="C116" s="45" t="s">
        <v>5</v>
      </c>
      <c r="D116" s="128" t="s">
        <v>168</v>
      </c>
      <c r="E116" s="45" t="s">
        <v>56</v>
      </c>
      <c r="F116" s="53" t="s">
        <v>57</v>
      </c>
      <c r="G116" s="55">
        <v>140</v>
      </c>
    </row>
    <row r="117" spans="1:7" ht="27.75" customHeight="1">
      <c r="A117" s="43">
        <v>704</v>
      </c>
      <c r="B117" s="50" t="s">
        <v>9</v>
      </c>
      <c r="C117" s="45" t="s">
        <v>5</v>
      </c>
      <c r="D117" s="134" t="s">
        <v>97</v>
      </c>
      <c r="E117" s="45" t="s">
        <v>59</v>
      </c>
      <c r="F117" s="53" t="s">
        <v>92</v>
      </c>
      <c r="G117" s="55">
        <v>2.64</v>
      </c>
    </row>
    <row r="118" spans="1:7" ht="24" customHeight="1">
      <c r="A118" s="43">
        <v>704</v>
      </c>
      <c r="B118" s="50" t="s">
        <v>9</v>
      </c>
      <c r="C118" s="45" t="s">
        <v>5</v>
      </c>
      <c r="D118" s="134" t="s">
        <v>97</v>
      </c>
      <c r="E118" s="45" t="s">
        <v>150</v>
      </c>
      <c r="F118" s="177" t="s">
        <v>151</v>
      </c>
      <c r="G118" s="55">
        <v>0.2</v>
      </c>
    </row>
    <row r="119" spans="1:7" ht="47.25">
      <c r="A119" s="43">
        <v>704</v>
      </c>
      <c r="B119" s="51" t="s">
        <v>9</v>
      </c>
      <c r="C119" s="52" t="s">
        <v>5</v>
      </c>
      <c r="D119" s="135" t="s">
        <v>98</v>
      </c>
      <c r="E119" s="45" t="s">
        <v>95</v>
      </c>
      <c r="F119" s="142" t="s">
        <v>99</v>
      </c>
      <c r="G119" s="74">
        <f>SUM(G120+G121+G123+G122)</f>
        <v>1398.9199999999998</v>
      </c>
    </row>
    <row r="120" spans="1:7" ht="33.75" customHeight="1">
      <c r="A120" s="43">
        <v>704</v>
      </c>
      <c r="B120" s="50" t="s">
        <v>9</v>
      </c>
      <c r="C120" s="45" t="s">
        <v>5</v>
      </c>
      <c r="D120" s="135" t="s">
        <v>98</v>
      </c>
      <c r="E120" s="45" t="s">
        <v>58</v>
      </c>
      <c r="F120" s="53" t="s">
        <v>135</v>
      </c>
      <c r="G120" s="55">
        <v>869.52</v>
      </c>
    </row>
    <row r="121" spans="1:7" ht="35.25" customHeight="1" hidden="1">
      <c r="A121" s="43">
        <v>704</v>
      </c>
      <c r="B121" s="50" t="s">
        <v>9</v>
      </c>
      <c r="C121" s="45" t="s">
        <v>5</v>
      </c>
      <c r="D121" s="135" t="s">
        <v>98</v>
      </c>
      <c r="E121" s="45" t="s">
        <v>54</v>
      </c>
      <c r="F121" s="53" t="s">
        <v>55</v>
      </c>
      <c r="G121" s="55">
        <v>0</v>
      </c>
    </row>
    <row r="122" spans="1:7" ht="63">
      <c r="A122" s="43">
        <v>704</v>
      </c>
      <c r="B122" s="50" t="s">
        <v>9</v>
      </c>
      <c r="C122" s="45" t="s">
        <v>5</v>
      </c>
      <c r="D122" s="135" t="s">
        <v>98</v>
      </c>
      <c r="E122" s="45" t="s">
        <v>124</v>
      </c>
      <c r="F122" s="53" t="s">
        <v>127</v>
      </c>
      <c r="G122" s="55">
        <v>240.3</v>
      </c>
    </row>
    <row r="123" spans="1:7" ht="37.5" customHeight="1">
      <c r="A123" s="126">
        <v>704</v>
      </c>
      <c r="B123" s="50" t="s">
        <v>9</v>
      </c>
      <c r="C123" s="45" t="s">
        <v>5</v>
      </c>
      <c r="D123" s="135" t="s">
        <v>98</v>
      </c>
      <c r="E123" s="45" t="s">
        <v>56</v>
      </c>
      <c r="F123" s="53" t="s">
        <v>57</v>
      </c>
      <c r="G123" s="55">
        <v>289.1</v>
      </c>
    </row>
    <row r="124" spans="1:7" ht="53.25" customHeight="1">
      <c r="A124" s="126">
        <v>704</v>
      </c>
      <c r="B124" s="119" t="s">
        <v>9</v>
      </c>
      <c r="C124" s="120" t="s">
        <v>7</v>
      </c>
      <c r="D124" s="130" t="s">
        <v>79</v>
      </c>
      <c r="E124" s="45" t="s">
        <v>95</v>
      </c>
      <c r="F124" s="162" t="s">
        <v>71</v>
      </c>
      <c r="G124" s="121">
        <f>G125</f>
        <v>293.6</v>
      </c>
    </row>
    <row r="125" spans="1:7" ht="63">
      <c r="A125" s="126">
        <v>704</v>
      </c>
      <c r="B125" s="119" t="s">
        <v>9</v>
      </c>
      <c r="C125" s="120" t="s">
        <v>7</v>
      </c>
      <c r="D125" s="136" t="s">
        <v>101</v>
      </c>
      <c r="E125" s="45" t="s">
        <v>95</v>
      </c>
      <c r="F125" s="99" t="s">
        <v>100</v>
      </c>
      <c r="G125" s="121">
        <v>293.6</v>
      </c>
    </row>
    <row r="126" spans="1:7" ht="67.5" customHeight="1">
      <c r="A126" s="126">
        <v>704</v>
      </c>
      <c r="B126" s="119" t="s">
        <v>9</v>
      </c>
      <c r="C126" s="120" t="s">
        <v>7</v>
      </c>
      <c r="D126" s="128" t="s">
        <v>103</v>
      </c>
      <c r="E126" s="45" t="s">
        <v>95</v>
      </c>
      <c r="F126" s="99" t="s">
        <v>102</v>
      </c>
      <c r="G126" s="121">
        <v>293.6</v>
      </c>
    </row>
    <row r="127" spans="1:7" ht="94.5">
      <c r="A127" s="126">
        <v>704</v>
      </c>
      <c r="B127" s="119" t="s">
        <v>9</v>
      </c>
      <c r="C127" s="120" t="s">
        <v>7</v>
      </c>
      <c r="D127" s="155" t="s">
        <v>121</v>
      </c>
      <c r="E127" s="45" t="s">
        <v>95</v>
      </c>
      <c r="F127" s="161" t="s">
        <v>136</v>
      </c>
      <c r="G127" s="121">
        <v>293.6</v>
      </c>
    </row>
    <row r="128" spans="1:7" ht="35.25" customHeight="1">
      <c r="A128" s="43">
        <v>704</v>
      </c>
      <c r="B128" s="119" t="s">
        <v>9</v>
      </c>
      <c r="C128" s="120" t="s">
        <v>7</v>
      </c>
      <c r="D128" s="128" t="s">
        <v>121</v>
      </c>
      <c r="E128" s="45" t="s">
        <v>56</v>
      </c>
      <c r="F128" s="53" t="s">
        <v>57</v>
      </c>
      <c r="G128" s="55">
        <v>293.6</v>
      </c>
    </row>
    <row r="129" spans="1:7" ht="36.75" customHeight="1">
      <c r="A129" s="43">
        <v>704</v>
      </c>
      <c r="B129" s="163" t="s">
        <v>13</v>
      </c>
      <c r="C129" s="164" t="s">
        <v>43</v>
      </c>
      <c r="D129" s="130" t="s">
        <v>79</v>
      </c>
      <c r="E129" s="45" t="s">
        <v>95</v>
      </c>
      <c r="F129" s="165" t="s">
        <v>14</v>
      </c>
      <c r="G129" s="75">
        <v>130</v>
      </c>
    </row>
    <row r="130" spans="1:7" ht="42.75" customHeight="1">
      <c r="A130" s="43">
        <v>704</v>
      </c>
      <c r="B130" s="50" t="s">
        <v>13</v>
      </c>
      <c r="C130" s="45" t="s">
        <v>15</v>
      </c>
      <c r="D130" s="130" t="s">
        <v>79</v>
      </c>
      <c r="E130" s="45" t="s">
        <v>95</v>
      </c>
      <c r="F130" s="166" t="s">
        <v>36</v>
      </c>
      <c r="G130" s="55">
        <f>SUM(G131+G134+G136)</f>
        <v>130</v>
      </c>
    </row>
    <row r="131" spans="1:7" ht="51.75" customHeight="1">
      <c r="A131" s="43">
        <v>704</v>
      </c>
      <c r="B131" s="77" t="s">
        <v>13</v>
      </c>
      <c r="C131" s="68" t="s">
        <v>15</v>
      </c>
      <c r="D131" s="167" t="s">
        <v>80</v>
      </c>
      <c r="E131" s="45" t="s">
        <v>95</v>
      </c>
      <c r="F131" s="88" t="s">
        <v>69</v>
      </c>
      <c r="G131" s="72">
        <v>100</v>
      </c>
    </row>
    <row r="132" spans="1:7" ht="40.5" customHeight="1">
      <c r="A132" s="43">
        <v>704</v>
      </c>
      <c r="B132" s="45" t="s">
        <v>13</v>
      </c>
      <c r="C132" s="45" t="s">
        <v>15</v>
      </c>
      <c r="D132" s="167" t="s">
        <v>80</v>
      </c>
      <c r="E132" s="52" t="s">
        <v>146</v>
      </c>
      <c r="F132" s="102" t="s">
        <v>170</v>
      </c>
      <c r="G132" s="72">
        <v>100</v>
      </c>
    </row>
    <row r="133" spans="1:7" ht="69.75" customHeight="1">
      <c r="A133" s="43">
        <v>704</v>
      </c>
      <c r="B133" s="45" t="s">
        <v>13</v>
      </c>
      <c r="C133" s="45" t="s">
        <v>15</v>
      </c>
      <c r="D133" s="128" t="s">
        <v>149</v>
      </c>
      <c r="E133" s="45" t="s">
        <v>95</v>
      </c>
      <c r="F133" s="158" t="s">
        <v>160</v>
      </c>
      <c r="G133" s="157">
        <v>10</v>
      </c>
    </row>
    <row r="134" spans="1:7" ht="53.25" customHeight="1">
      <c r="A134" s="43">
        <v>704</v>
      </c>
      <c r="B134" s="45" t="s">
        <v>13</v>
      </c>
      <c r="C134" s="45" t="s">
        <v>15</v>
      </c>
      <c r="D134" s="128" t="s">
        <v>159</v>
      </c>
      <c r="E134" s="45" t="s">
        <v>95</v>
      </c>
      <c r="F134" s="104" t="s">
        <v>201</v>
      </c>
      <c r="G134" s="72">
        <v>10</v>
      </c>
    </row>
    <row r="135" spans="1:7" ht="33.75" customHeight="1">
      <c r="A135" s="126">
        <v>704</v>
      </c>
      <c r="B135" s="45" t="s">
        <v>13</v>
      </c>
      <c r="C135" s="45" t="s">
        <v>15</v>
      </c>
      <c r="D135" s="128" t="s">
        <v>159</v>
      </c>
      <c r="E135" s="59" t="s">
        <v>62</v>
      </c>
      <c r="F135" s="104" t="s">
        <v>63</v>
      </c>
      <c r="G135" s="72">
        <v>10</v>
      </c>
    </row>
    <row r="136" spans="1:7" ht="33.75" customHeight="1">
      <c r="A136" s="126">
        <v>704</v>
      </c>
      <c r="B136" s="45" t="s">
        <v>13</v>
      </c>
      <c r="C136" s="45" t="s">
        <v>15</v>
      </c>
      <c r="D136" s="128" t="s">
        <v>193</v>
      </c>
      <c r="E136" s="59" t="s">
        <v>95</v>
      </c>
      <c r="F136" s="104" t="s">
        <v>192</v>
      </c>
      <c r="G136" s="157">
        <v>20</v>
      </c>
    </row>
    <row r="137" spans="1:7" ht="33.75" customHeight="1">
      <c r="A137" s="126">
        <v>704</v>
      </c>
      <c r="B137" s="45" t="s">
        <v>13</v>
      </c>
      <c r="C137" s="45" t="s">
        <v>15</v>
      </c>
      <c r="D137" s="128" t="s">
        <v>193</v>
      </c>
      <c r="E137" s="59" t="s">
        <v>146</v>
      </c>
      <c r="F137" s="102" t="s">
        <v>170</v>
      </c>
      <c r="G137" s="72">
        <v>20</v>
      </c>
    </row>
    <row r="138" spans="1:7" ht="35.25" customHeight="1">
      <c r="A138" s="43">
        <v>704</v>
      </c>
      <c r="B138" s="45" t="s">
        <v>45</v>
      </c>
      <c r="C138" s="45" t="s">
        <v>43</v>
      </c>
      <c r="D138" s="130" t="s">
        <v>79</v>
      </c>
      <c r="E138" s="45" t="s">
        <v>95</v>
      </c>
      <c r="F138" s="122" t="s">
        <v>47</v>
      </c>
      <c r="G138" s="75">
        <v>869.3</v>
      </c>
    </row>
    <row r="139" spans="1:7" ht="35.25" customHeight="1">
      <c r="A139" s="43">
        <v>704</v>
      </c>
      <c r="B139" s="61" t="s">
        <v>45</v>
      </c>
      <c r="C139" s="59" t="s">
        <v>8</v>
      </c>
      <c r="D139" s="130" t="s">
        <v>79</v>
      </c>
      <c r="E139" s="45" t="s">
        <v>95</v>
      </c>
      <c r="F139" s="122" t="s">
        <v>64</v>
      </c>
      <c r="G139" s="75">
        <v>869.3</v>
      </c>
    </row>
    <row r="140" spans="1:7" ht="51.75" customHeight="1">
      <c r="A140" s="43">
        <v>704</v>
      </c>
      <c r="B140" s="123" t="s">
        <v>45</v>
      </c>
      <c r="C140" s="124" t="s">
        <v>8</v>
      </c>
      <c r="D140" s="136" t="s">
        <v>101</v>
      </c>
      <c r="E140" s="45" t="s">
        <v>95</v>
      </c>
      <c r="F140" s="99" t="s">
        <v>100</v>
      </c>
      <c r="G140" s="121">
        <v>123.68</v>
      </c>
    </row>
    <row r="141" spans="1:7" ht="38.25" customHeight="1" thickBot="1">
      <c r="A141" s="43">
        <v>704</v>
      </c>
      <c r="B141" s="61" t="s">
        <v>45</v>
      </c>
      <c r="C141" s="59" t="s">
        <v>8</v>
      </c>
      <c r="D141" s="128" t="s">
        <v>105</v>
      </c>
      <c r="E141" s="45" t="s">
        <v>95</v>
      </c>
      <c r="F141" s="137" t="s">
        <v>104</v>
      </c>
      <c r="G141" s="121">
        <v>123.68</v>
      </c>
    </row>
    <row r="142" spans="1:7" ht="38.25" customHeight="1" thickBot="1">
      <c r="A142" s="43">
        <v>704</v>
      </c>
      <c r="B142" s="61" t="s">
        <v>45</v>
      </c>
      <c r="C142" s="59" t="s">
        <v>8</v>
      </c>
      <c r="D142" s="128" t="s">
        <v>122</v>
      </c>
      <c r="E142" s="45" t="s">
        <v>95</v>
      </c>
      <c r="F142" s="143" t="s">
        <v>189</v>
      </c>
      <c r="G142" s="121">
        <v>123.68</v>
      </c>
    </row>
    <row r="143" spans="1:7" ht="38.25" customHeight="1">
      <c r="A143" s="43">
        <v>704</v>
      </c>
      <c r="B143" s="61" t="s">
        <v>45</v>
      </c>
      <c r="C143" s="59" t="s">
        <v>8</v>
      </c>
      <c r="D143" s="128" t="s">
        <v>122</v>
      </c>
      <c r="E143" s="59" t="s">
        <v>56</v>
      </c>
      <c r="F143" s="53" t="s">
        <v>57</v>
      </c>
      <c r="G143" s="55">
        <v>123.68</v>
      </c>
    </row>
    <row r="144" spans="1:7" ht="69" customHeight="1">
      <c r="A144" s="43">
        <v>704</v>
      </c>
      <c r="B144" s="61" t="s">
        <v>45</v>
      </c>
      <c r="C144" s="59" t="s">
        <v>8</v>
      </c>
      <c r="D144" s="128" t="s">
        <v>177</v>
      </c>
      <c r="E144" s="45" t="s">
        <v>95</v>
      </c>
      <c r="F144" s="156" t="s">
        <v>190</v>
      </c>
      <c r="G144" s="55">
        <v>343.85</v>
      </c>
    </row>
    <row r="145" spans="1:7" ht="38.25" customHeight="1">
      <c r="A145" s="43">
        <v>704</v>
      </c>
      <c r="B145" s="61" t="s">
        <v>45</v>
      </c>
      <c r="C145" s="59" t="s">
        <v>8</v>
      </c>
      <c r="D145" s="128" t="s">
        <v>177</v>
      </c>
      <c r="E145" s="59" t="s">
        <v>56</v>
      </c>
      <c r="F145" s="53" t="s">
        <v>57</v>
      </c>
      <c r="G145" s="55">
        <v>343.85</v>
      </c>
    </row>
    <row r="146" spans="1:7" ht="86.25" customHeight="1">
      <c r="A146" s="43">
        <v>704</v>
      </c>
      <c r="B146" s="61" t="s">
        <v>45</v>
      </c>
      <c r="C146" s="59" t="s">
        <v>8</v>
      </c>
      <c r="D146" s="128" t="s">
        <v>179</v>
      </c>
      <c r="E146" s="45" t="s">
        <v>95</v>
      </c>
      <c r="F146" s="156" t="s">
        <v>197</v>
      </c>
      <c r="G146" s="55">
        <v>9.8</v>
      </c>
    </row>
    <row r="147" spans="1:7" ht="38.25" customHeight="1">
      <c r="A147" s="43">
        <v>704</v>
      </c>
      <c r="B147" s="61" t="s">
        <v>45</v>
      </c>
      <c r="C147" s="59" t="s">
        <v>8</v>
      </c>
      <c r="D147" s="128" t="s">
        <v>179</v>
      </c>
      <c r="E147" s="59" t="s">
        <v>56</v>
      </c>
      <c r="F147" s="53" t="s">
        <v>57</v>
      </c>
      <c r="G147" s="55">
        <v>9.8</v>
      </c>
    </row>
    <row r="148" spans="1:7" ht="54" customHeight="1">
      <c r="A148" s="43">
        <v>704</v>
      </c>
      <c r="B148" s="61" t="s">
        <v>45</v>
      </c>
      <c r="C148" s="59" t="s">
        <v>8</v>
      </c>
      <c r="D148" s="128" t="s">
        <v>180</v>
      </c>
      <c r="E148" s="45" t="s">
        <v>95</v>
      </c>
      <c r="F148" s="156" t="s">
        <v>190</v>
      </c>
      <c r="G148" s="55">
        <v>391.89</v>
      </c>
    </row>
    <row r="149" spans="1:7" ht="36" customHeight="1">
      <c r="A149" s="91">
        <v>704</v>
      </c>
      <c r="B149" s="61" t="s">
        <v>45</v>
      </c>
      <c r="C149" s="59" t="s">
        <v>8</v>
      </c>
      <c r="D149" s="128" t="s">
        <v>180</v>
      </c>
      <c r="E149" s="59" t="s">
        <v>56</v>
      </c>
      <c r="F149" s="53" t="s">
        <v>57</v>
      </c>
      <c r="G149" s="55">
        <v>391.89</v>
      </c>
    </row>
    <row r="150" spans="1:7" ht="24.75" customHeight="1">
      <c r="A150" s="43">
        <v>704</v>
      </c>
      <c r="B150" s="50" t="s">
        <v>42</v>
      </c>
      <c r="C150" s="45" t="s">
        <v>43</v>
      </c>
      <c r="D150" s="130" t="s">
        <v>79</v>
      </c>
      <c r="E150" s="45" t="s">
        <v>95</v>
      </c>
      <c r="F150" s="101" t="s">
        <v>44</v>
      </c>
      <c r="G150" s="75">
        <v>286.7</v>
      </c>
    </row>
    <row r="151" spans="1:7" ht="15.75">
      <c r="A151" s="43">
        <v>704</v>
      </c>
      <c r="B151" s="100" t="s">
        <v>42</v>
      </c>
      <c r="C151" s="98" t="s">
        <v>11</v>
      </c>
      <c r="D151" s="130" t="s">
        <v>79</v>
      </c>
      <c r="E151" s="45" t="s">
        <v>95</v>
      </c>
      <c r="F151" s="146" t="s">
        <v>40</v>
      </c>
      <c r="G151" s="121">
        <v>286.7</v>
      </c>
    </row>
    <row r="152" spans="1:7" ht="31.5">
      <c r="A152" s="43">
        <v>704</v>
      </c>
      <c r="B152" s="50" t="s">
        <v>42</v>
      </c>
      <c r="C152" s="45" t="s">
        <v>11</v>
      </c>
      <c r="D152" s="129" t="s">
        <v>106</v>
      </c>
      <c r="E152" s="45" t="s">
        <v>95</v>
      </c>
      <c r="F152" s="63" t="s">
        <v>107</v>
      </c>
      <c r="G152" s="121">
        <f>SUM(G153+G154+G155)</f>
        <v>286.69</v>
      </c>
    </row>
    <row r="153" spans="1:7" ht="15.75">
      <c r="A153" s="43">
        <v>704</v>
      </c>
      <c r="B153" s="50" t="s">
        <v>42</v>
      </c>
      <c r="C153" s="45" t="s">
        <v>11</v>
      </c>
      <c r="D153" s="129" t="s">
        <v>106</v>
      </c>
      <c r="E153" s="71" t="s">
        <v>58</v>
      </c>
      <c r="F153" s="53" t="s">
        <v>135</v>
      </c>
      <c r="G153" s="55">
        <v>173.3</v>
      </c>
    </row>
    <row r="154" spans="1:7" ht="47.25">
      <c r="A154" s="43">
        <v>704</v>
      </c>
      <c r="B154" s="50" t="s">
        <v>42</v>
      </c>
      <c r="C154" s="45" t="s">
        <v>11</v>
      </c>
      <c r="D154" s="129" t="s">
        <v>106</v>
      </c>
      <c r="E154" s="71" t="s">
        <v>124</v>
      </c>
      <c r="F154" s="53" t="s">
        <v>129</v>
      </c>
      <c r="G154" s="55">
        <v>48.66</v>
      </c>
    </row>
    <row r="155" spans="1:7" ht="31.5">
      <c r="A155" s="43">
        <v>704</v>
      </c>
      <c r="B155" s="50" t="s">
        <v>42</v>
      </c>
      <c r="C155" s="45" t="s">
        <v>11</v>
      </c>
      <c r="D155" s="129" t="s">
        <v>106</v>
      </c>
      <c r="E155" s="71" t="s">
        <v>56</v>
      </c>
      <c r="F155" s="53" t="s">
        <v>57</v>
      </c>
      <c r="G155" s="55">
        <v>64.73</v>
      </c>
    </row>
    <row r="156" spans="1:7" ht="63">
      <c r="A156" s="43">
        <v>704</v>
      </c>
      <c r="B156" s="103" t="s">
        <v>27</v>
      </c>
      <c r="C156" s="71"/>
      <c r="D156" s="130" t="s">
        <v>79</v>
      </c>
      <c r="E156" s="76" t="s">
        <v>95</v>
      </c>
      <c r="F156" s="105" t="s">
        <v>184</v>
      </c>
      <c r="G156" s="75">
        <f>SUM(G157)</f>
        <v>253.07</v>
      </c>
    </row>
    <row r="157" spans="1:7" ht="43.5" customHeight="1">
      <c r="A157" s="43">
        <v>704</v>
      </c>
      <c r="B157" s="106" t="s">
        <v>27</v>
      </c>
      <c r="C157" s="107" t="s">
        <v>15</v>
      </c>
      <c r="D157" s="130" t="s">
        <v>79</v>
      </c>
      <c r="E157" s="71" t="s">
        <v>95</v>
      </c>
      <c r="F157" s="116" t="s">
        <v>176</v>
      </c>
      <c r="G157" s="72">
        <f>SUM(G158+G160+G162+G165)</f>
        <v>253.07</v>
      </c>
    </row>
    <row r="158" spans="1:7" ht="47.25">
      <c r="A158" s="43">
        <v>704</v>
      </c>
      <c r="B158" s="106" t="s">
        <v>27</v>
      </c>
      <c r="C158" s="107" t="s">
        <v>15</v>
      </c>
      <c r="D158" s="129" t="s">
        <v>108</v>
      </c>
      <c r="E158" s="68" t="s">
        <v>95</v>
      </c>
      <c r="F158" s="108" t="s">
        <v>109</v>
      </c>
      <c r="G158" s="72">
        <v>50</v>
      </c>
    </row>
    <row r="159" spans="1:7" ht="63">
      <c r="A159" s="43">
        <v>704</v>
      </c>
      <c r="B159" s="77" t="s">
        <v>27</v>
      </c>
      <c r="C159" s="68" t="s">
        <v>15</v>
      </c>
      <c r="D159" s="129" t="s">
        <v>108</v>
      </c>
      <c r="E159" s="68" t="s">
        <v>167</v>
      </c>
      <c r="F159" s="57" t="s">
        <v>166</v>
      </c>
      <c r="G159" s="72">
        <v>50</v>
      </c>
    </row>
    <row r="160" spans="1:7" ht="78.75">
      <c r="A160" s="43">
        <v>704</v>
      </c>
      <c r="B160" s="50" t="s">
        <v>27</v>
      </c>
      <c r="C160" s="45" t="s">
        <v>15</v>
      </c>
      <c r="D160" s="129" t="s">
        <v>110</v>
      </c>
      <c r="E160" s="45" t="s">
        <v>95</v>
      </c>
      <c r="F160" s="133" t="s">
        <v>111</v>
      </c>
      <c r="G160" s="72">
        <v>130.1</v>
      </c>
    </row>
    <row r="161" spans="1:7" ht="15.75">
      <c r="A161" s="43">
        <v>704</v>
      </c>
      <c r="B161" s="50" t="s">
        <v>27</v>
      </c>
      <c r="C161" s="45" t="s">
        <v>15</v>
      </c>
      <c r="D161" s="129" t="s">
        <v>110</v>
      </c>
      <c r="E161" s="45" t="s">
        <v>60</v>
      </c>
      <c r="F161" s="133" t="s">
        <v>198</v>
      </c>
      <c r="G161" s="72">
        <v>130.1</v>
      </c>
    </row>
    <row r="162" spans="1:7" ht="82.5" customHeight="1">
      <c r="A162" s="43">
        <v>704</v>
      </c>
      <c r="B162" s="50" t="s">
        <v>27</v>
      </c>
      <c r="C162" s="45" t="s">
        <v>15</v>
      </c>
      <c r="D162" s="129" t="s">
        <v>112</v>
      </c>
      <c r="E162" s="45" t="s">
        <v>95</v>
      </c>
      <c r="F162" s="133" t="s">
        <v>113</v>
      </c>
      <c r="G162" s="55">
        <v>36.1</v>
      </c>
    </row>
    <row r="163" spans="1:7" ht="23.25" customHeight="1">
      <c r="A163" s="43">
        <v>704</v>
      </c>
      <c r="B163" s="50" t="s">
        <v>27</v>
      </c>
      <c r="C163" s="45" t="s">
        <v>15</v>
      </c>
      <c r="D163" s="129" t="s">
        <v>112</v>
      </c>
      <c r="E163" s="45" t="s">
        <v>60</v>
      </c>
      <c r="F163" s="116" t="s">
        <v>61</v>
      </c>
      <c r="G163" s="55">
        <v>36.1</v>
      </c>
    </row>
    <row r="164" spans="1:7" ht="126">
      <c r="A164" s="3"/>
      <c r="B164" s="50" t="s">
        <v>27</v>
      </c>
      <c r="C164" s="45" t="s">
        <v>15</v>
      </c>
      <c r="D164" s="129" t="s">
        <v>114</v>
      </c>
      <c r="E164" s="45" t="s">
        <v>95</v>
      </c>
      <c r="F164" s="138" t="s">
        <v>115</v>
      </c>
      <c r="G164" s="55">
        <v>36.9</v>
      </c>
    </row>
    <row r="165" spans="2:7" ht="15.75">
      <c r="B165" s="50" t="s">
        <v>27</v>
      </c>
      <c r="C165" s="45" t="s">
        <v>15</v>
      </c>
      <c r="D165" s="129" t="s">
        <v>114</v>
      </c>
      <c r="E165" s="45" t="s">
        <v>60</v>
      </c>
      <c r="F165" s="57" t="s">
        <v>61</v>
      </c>
      <c r="G165" s="55">
        <v>36.87</v>
      </c>
    </row>
  </sheetData>
  <sheetProtection/>
  <mergeCells count="14">
    <mergeCell ref="C8:G8"/>
    <mergeCell ref="G1:H2"/>
    <mergeCell ref="F7:G7"/>
    <mergeCell ref="F3:G3"/>
    <mergeCell ref="F4:G4"/>
    <mergeCell ref="C5:G5"/>
    <mergeCell ref="C6:G6"/>
    <mergeCell ref="B15:G15"/>
    <mergeCell ref="C9:G9"/>
    <mergeCell ref="C10:G10"/>
    <mergeCell ref="C11:G11"/>
    <mergeCell ref="B12:G12"/>
    <mergeCell ref="B13:G13"/>
    <mergeCell ref="B14:G14"/>
  </mergeCells>
  <printOptions/>
  <pageMargins left="0.7480314960629921" right="0.7480314960629921" top="0.984251968503937" bottom="0.4724409448818898" header="0.5118110236220472" footer="0.5118110236220472"/>
  <pageSetup fitToHeight="0" fitToWidth="1" horizontalDpi="600" verticalDpi="600" orientation="portrait" paperSize="9" scale="77" r:id="rId3"/>
  <rowBreaks count="1" manualBreakCount="1">
    <brk id="130" max="7" man="1"/>
  </rowBreaks>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2017-03-30T09:12:57Z</cp:lastPrinted>
  <dcterms:created xsi:type="dcterms:W3CDTF">2006-12-22T12:03:32Z</dcterms:created>
  <dcterms:modified xsi:type="dcterms:W3CDTF">2017-04-10T11:22:45Z</dcterms:modified>
  <cp:category/>
  <cp:version/>
  <cp:contentType/>
  <cp:contentStatus/>
</cp:coreProperties>
</file>